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3\Infiintare SDGN Stejeri, com. Moldovenesti\SITE\"/>
    </mc:Choice>
  </mc:AlternateContent>
  <xr:revisionPtr revIDLastSave="0" documentId="13_ncr:1_{726BB0F3-65FE-4E0D-98DC-2646661EED8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țele, etc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7" l="1"/>
  <c r="F20" i="7"/>
  <c r="F10" i="7"/>
  <c r="D43" i="7"/>
  <c r="F72" i="7"/>
  <c r="F73" i="7"/>
  <c r="F74" i="7"/>
  <c r="F71" i="7"/>
  <c r="F70" i="7"/>
  <c r="F69" i="7"/>
  <c r="F68" i="7"/>
  <c r="F67" i="7"/>
  <c r="F66" i="7"/>
  <c r="F65" i="7"/>
  <c r="F64" i="7"/>
  <c r="F63" i="7"/>
  <c r="D5" i="7"/>
  <c r="D6" i="7"/>
  <c r="D7" i="7"/>
  <c r="F59" i="7" l="1"/>
  <c r="F58" i="7"/>
  <c r="F57" i="7"/>
  <c r="F56" i="7"/>
  <c r="F61" i="7" l="1"/>
  <c r="F62" i="7"/>
  <c r="F60" i="7"/>
  <c r="F75" i="7" l="1"/>
  <c r="F26" i="7"/>
  <c r="A27" i="7"/>
  <c r="A48" i="7"/>
  <c r="A49" i="7" s="1"/>
  <c r="A36" i="7"/>
  <c r="A37" i="7" s="1"/>
  <c r="F37" i="7"/>
  <c r="D50" i="7"/>
  <c r="F40" i="7"/>
  <c r="D38" i="7"/>
  <c r="D33" i="7"/>
  <c r="F32" i="7"/>
  <c r="F31" i="7"/>
  <c r="F30" i="7"/>
  <c r="F27" i="7"/>
  <c r="F25" i="7"/>
  <c r="F21" i="7"/>
  <c r="F22" i="7"/>
  <c r="D23" i="7"/>
  <c r="A17" i="7"/>
  <c r="D8" i="7"/>
  <c r="F49" i="7"/>
  <c r="F48" i="7"/>
  <c r="F47" i="7"/>
  <c r="F42" i="7"/>
  <c r="F41" i="7"/>
  <c r="F36" i="7"/>
  <c r="F35" i="7"/>
  <c r="D18" i="7"/>
  <c r="F17" i="7"/>
  <c r="F16" i="7"/>
  <c r="F15" i="7"/>
  <c r="D13" i="7"/>
  <c r="F12" i="7"/>
  <c r="F11" i="7"/>
  <c r="F7" i="7"/>
  <c r="F6" i="7"/>
  <c r="F8" i="7" s="1"/>
  <c r="D28" i="7"/>
  <c r="F43" i="7" l="1"/>
  <c r="F18" i="7"/>
  <c r="F28" i="7"/>
  <c r="F33" i="7"/>
  <c r="F23" i="7"/>
  <c r="F38" i="7"/>
  <c r="F13" i="7"/>
  <c r="F52" i="7" s="1"/>
  <c r="F50" i="7"/>
  <c r="D52" i="7"/>
  <c r="F76" i="7" l="1"/>
</calcChain>
</file>

<file path=xl/sharedStrings.xml><?xml version="1.0" encoding="utf-8"?>
<sst xmlns="http://schemas.openxmlformats.org/spreadsheetml/2006/main" count="148" uniqueCount="89">
  <si>
    <t>DENUMIREA  LUCRARII</t>
  </si>
  <si>
    <t>U.M.</t>
  </si>
  <si>
    <t>m</t>
  </si>
  <si>
    <t>Nr.
crt.</t>
  </si>
  <si>
    <t>Pret 
unitar</t>
  </si>
  <si>
    <t>Valoare
(lei)</t>
  </si>
  <si>
    <t>Cantitate
(m)</t>
  </si>
  <si>
    <t>A</t>
  </si>
  <si>
    <t>B</t>
  </si>
  <si>
    <t>C</t>
  </si>
  <si>
    <t>D</t>
  </si>
  <si>
    <t>E</t>
  </si>
  <si>
    <t>F</t>
  </si>
  <si>
    <t>G</t>
  </si>
  <si>
    <t>Refacere trama stradala prin turnare asfalt pe binder, asfalt pe beton, asfalt si binder pe beton, cu o grosime de pana la 0,20 m pentru conducta cu diametrele de 63 mm - PE</t>
  </si>
  <si>
    <t>Refacere trama stradala prin turnare asfalt pe binder, asfalt pe beton, asfalt si binder pe beton, cu o grosime de pana la 0,20 m pentru conducta cu diametrele de 90 mm  - PE</t>
  </si>
  <si>
    <t>Refacere trama stradala prin turnare asfalt pe binder, asfalt pe beton, asfalt si binder pe beton, cu o grosime de pana la 0,20 m pentru conducta cu diametrele de 110 mm  - PE</t>
  </si>
  <si>
    <t>H</t>
  </si>
  <si>
    <t>Realizarea unor conducte montate aerian cu diametrele de Ø 2" - OL</t>
  </si>
  <si>
    <t>Realizarea unor conducte montate aerian cu diametrele de Ø 3"  - OL</t>
  </si>
  <si>
    <t>Realizarea unor conducte montate aerian cu diametrele de Ø 4" - OL</t>
  </si>
  <si>
    <t>Lucrari complete pentru orice tip de subtraversare (cale ferata, străzi, rauri, etc)</t>
  </si>
  <si>
    <t>FORAJE</t>
  </si>
  <si>
    <t>TOTAL (procurare țeavă, montare, sapatura, astupare, refacere terasamente/pe categorii, foraje etc)</t>
  </si>
  <si>
    <t>buc</t>
  </si>
  <si>
    <t>Total E - refacere trama stradala (piatra cubica, pavele, dale din beton si borduri)</t>
  </si>
  <si>
    <t>Total F - refacere trama stradala (asfalt pe binder/pe beton, asfalt si binder pe beton, beton, beton asfaltic/stabilizant)</t>
  </si>
  <si>
    <t>Total G - refacere trama stradala (beton)</t>
  </si>
  <si>
    <t>Total H - procurare și montare țeavă OL</t>
  </si>
  <si>
    <t>I</t>
  </si>
  <si>
    <t>Total I - Foraje</t>
  </si>
  <si>
    <t>J</t>
  </si>
  <si>
    <r>
      <t xml:space="preserve">Total A - procurare conducta, sapatura, montare, refacere teren </t>
    </r>
    <r>
      <rPr>
        <b/>
        <sz val="8"/>
        <color indexed="10"/>
        <rFont val="Times New Roman"/>
        <family val="1"/>
      </rPr>
      <t>(macadam, zonă verde)</t>
    </r>
  </si>
  <si>
    <t>Refacere trama stradala prin turnare beton, cu o grosime de pana la 0,20 m pentru conducta Dn 63 mm - PE</t>
  </si>
  <si>
    <t>Refacere trama stradala prin turnare beton, cu o grosime de pana la 0,20 m pentru conducta Dn 90 mm  - PE</t>
  </si>
  <si>
    <t>Refacere trama stradala prin turnare beton, cu o grosime de pana la 0,20 m pentru conducta Dn 110 mm  - PE</t>
  </si>
  <si>
    <t>Suprafete de beton, cu o grosime de pana la 0,20 m pentru conducta Dn 63 mm  - PE (exclusiv  turnat beton).</t>
  </si>
  <si>
    <t>Suprafete de beton, cu o grosime de pana la 0,20 m pentru conducta Dn 90 mm  - PE (exclusiv  turnat beton).</t>
  </si>
  <si>
    <t>Suprafete de beton, cu o grosime de pana la 0,20 m pentru conducta Dn 110 mm  - PE (exclusiv  turnat beton).</t>
  </si>
  <si>
    <t xml:space="preserve">Refacere teren prin montare piatra cubica, pavele, dale din beton si borduri pentru conducta Dn 63 mm - PE </t>
  </si>
  <si>
    <t xml:space="preserve">Refacere teren prin montare piatra cubica, pavele, dale din beton si borduri pentru conducta Dn90 mm  - PE </t>
  </si>
  <si>
    <t xml:space="preserve">Refacere teren prin montare piatra cubica, pavele, dale din beton si borduri pentru conducta Dn 110 mm - PE </t>
  </si>
  <si>
    <t>Suprafete din piatra cubica, pavele, dale din beton si borduri (cu fundatie de balast, piatra sparta, nisip si alte tipuri de  materiale impuse) pentru conducta Dn 63 mm  - PE (exclusiv montare pavele, dale din beton etc)</t>
  </si>
  <si>
    <t>Suprafete din piatra cubica, pavele, dale din beton si borduri (cu fundatie de balast, piatra sparta, nisip si alte tipuri de  materiale impuse) pentru conducta Dn 90 mm  - PE (exclusiv montare pavele, dale din beton etc)</t>
  </si>
  <si>
    <t>Suprafete din piatra cubica, pavele, dale din beton si borduri (cu fundatie de balast, piatra sparta, nisip si alte tipuri de  materiale impuse) pentru conducta Dn 110 mm  - PE (exclusiv montare pavele, dale din beton etc)</t>
  </si>
  <si>
    <t>Suprafete de asfalt pe binder, asfalt pe beton, asfalt si binder pe beton,  (cu fundatie de balast, piatra sparta si alte tipuri de  materiale impuse) cu o grosime de pana la 0,20 m pentru conducta Dn 63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</si>
  <si>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90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</si>
  <si>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110 mm  - PE (exclusiv  turnat asfalt pe beton, asfalt si binder pe beton).</t>
  </si>
  <si>
    <t>OFERTA PRET ÎNFIINȚARE SDGN localitatea STEJERIS, com. MOLDOVENESTI, jud. CLUJ</t>
  </si>
  <si>
    <t>Tuburi de protectie, vane PE, fitinguri</t>
  </si>
  <si>
    <t>Forajul si introducerea tubului de protectie si a tevii pentru diametre conductă PE/Dn63x5,8mm</t>
  </si>
  <si>
    <t>Forajul si introducerea tubului de protectie si a tevii pentru diametre conductă PE/Dn90x8,2mm</t>
  </si>
  <si>
    <t>Forajul si introducerea tubului de protectie si a tevii pentru diametre conductă PE/Dn110x10mm</t>
  </si>
  <si>
    <t>Suprafete de balast, piatra sparta, macadam si zona verde pentru conducta PE-Dn63x5,8</t>
  </si>
  <si>
    <t>Suprafete de balast, piatra sparta, macadam si zona verde pentru conducta PE-Dn90x8,2</t>
  </si>
  <si>
    <t>Suprafete de balast, piatra sparta, macadam si zona verde pentru conducta PE-Dn110x10</t>
  </si>
  <si>
    <t>Total K - Tuburi de protectie, vane PE, fitinguri</t>
  </si>
  <si>
    <t>Procurare si montare Teu egal PE Dn 90 mm</t>
  </si>
  <si>
    <t>Procurare si montare Teu egal PE Dn 110 mm</t>
  </si>
  <si>
    <t>Procurare si montare Teu egal PE Dn 63 mm</t>
  </si>
  <si>
    <t>Procurare si montare Cot 90 grd. PE Dn 110 mm</t>
  </si>
  <si>
    <t>Procurare si montare Cot 90 grd. PE Dn 90 mm</t>
  </si>
  <si>
    <t>Procurare si montare Cot 90 grd. PE Dn 63 mm</t>
  </si>
  <si>
    <t>Procurare si montare Reductie PE Dn 110x90 mm</t>
  </si>
  <si>
    <t>Procurare si montare Reductie PE Dn 110x63 mm</t>
  </si>
  <si>
    <t>Procurare si montare Reductie PE Dn 90x63 mm</t>
  </si>
  <si>
    <t>Procurare si montare Dop capat PE Dn 63 mm</t>
  </si>
  <si>
    <t>Procurare si montare Rasuflatoare spatiu verde</t>
  </si>
  <si>
    <t>Procurare si montare Rasuflatoare carosabila</t>
  </si>
  <si>
    <t>Procurare si montare tub de protectie PE100, SDR11, Dn 280x25,4 mm prin sapatura deschisa</t>
  </si>
  <si>
    <t>Procurare si montare tub de protectie PE100, SDR11, Dn 200x18,2 mm prin sapatura deschisa</t>
  </si>
  <si>
    <t>Procurare si montare tub de protectie OL, Dn 273x7,1 mm (10") prin sapatura deschisa</t>
  </si>
  <si>
    <t>Procurare si montare tub de protectie OL, Dn 219,1x6,3 mm (8") prin sapatura deschisa</t>
  </si>
  <si>
    <t xml:space="preserve">Procurare si montare Vana PE cu tija ascendenta Dn63mm </t>
  </si>
  <si>
    <t xml:space="preserve">Procurare si montare Vana PE cu tija ascendenta Dn90mm </t>
  </si>
  <si>
    <t xml:space="preserve">Procurare si montare Vana PE cu tija ascendenta Dn110mm </t>
  </si>
  <si>
    <r>
      <t xml:space="preserve">Lucrări de procurare conducta; sapatura, montaj conducta/fir avertizor/folie/mufe PE/etc si </t>
    </r>
    <r>
      <rPr>
        <b/>
        <sz val="8"/>
        <color indexed="10"/>
        <rFont val="Times New Roman"/>
        <family val="1"/>
      </rPr>
      <t>refacerea terenului</t>
    </r>
    <r>
      <rPr>
        <b/>
        <sz val="8"/>
        <rFont val="Times New Roman"/>
        <family val="1"/>
        <charset val="238"/>
      </rPr>
      <t xml:space="preserve"> la starea initiala (</t>
    </r>
    <r>
      <rPr>
        <b/>
        <sz val="8"/>
        <color indexed="10"/>
        <rFont val="Times New Roman"/>
        <family val="1"/>
      </rPr>
      <t>macadam și/sau zona verde</t>
    </r>
    <r>
      <rPr>
        <b/>
        <sz val="8"/>
        <rFont val="Times New Roman"/>
        <family val="1"/>
      </rPr>
      <t>).</t>
    </r>
  </si>
  <si>
    <t>Notă: ofertantul va completa prețurile unitare în câmpurile marcate cu culoare galbenă!</t>
  </si>
  <si>
    <t>Lucrări de procurare conducta, desfacere carosabil, sapatura, montaj conducta si astupare șanț - fără refacerea la starea inițială (piatră cubică, pavele, dale din beton, borduri)</t>
  </si>
  <si>
    <t>Total B - procurare conducta, sapatura, montare, astupare șanț - fără refacere (piatra cubica, pavele, dale din beton si borduri)</t>
  </si>
  <si>
    <t>Lucrări de procurare conducta; desfacere carosabil, sapatura, montaj conducta si astupare șanț-fără refacerea la starea inițială (asfalt pe binder/pe beton, asfalt si binder pe beton)</t>
  </si>
  <si>
    <t>Total C - procurare conducta, sapatura, montare, astupare șanț - fără refacere (asfalt pe binder/pe beton, asfalt si binder pe beton)</t>
  </si>
  <si>
    <t>Lucrări de procurare conducta; desfacere carosabil, sapatura, montaj conducta si astupare șanț-fără refacerea la starea inițială (beton)</t>
  </si>
  <si>
    <t>Total D - procurare conducta, sapatura, montare, astupare șanț - fără refacere beton</t>
  </si>
  <si>
    <t>Lucrări refacere teren  (piatra cubica, pavele, dale din beton si borduri)</t>
  </si>
  <si>
    <t>Lucrări refacere trama stradala (asfalt pe binder/pe beton, asfalt si binder pe beton)</t>
  </si>
  <si>
    <t>Lucrări refacere trama stradala (beton)</t>
  </si>
  <si>
    <t>Lucrări de procurare conducta; sapatura, montaj conducta si refacerea terenului la starea initiala (macadam și zona verde).</t>
  </si>
  <si>
    <t>TOTAL GENERAL (A,B,C,D,E,F,G,H,I,J)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</si>
</sst>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indexed="10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9"/>
      <color rgb="FFFF0000"/>
      <name val="Times New Roman"/>
      <family val="1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14" fillId="0" borderId="3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left"/>
    </xf>
    <xf numFmtId="0" fontId="14" fillId="0" borderId="3" xfId="0" applyFont="1" applyBorder="1" applyAlignment="1">
      <alignment wrapText="1"/>
    </xf>
    <xf numFmtId="4" fontId="14" fillId="0" borderId="3" xfId="0" applyNumberFormat="1" applyFont="1" applyBorder="1" applyAlignment="1">
      <alignment horizontal="center"/>
    </xf>
    <xf numFmtId="2" fontId="14" fillId="0" borderId="3" xfId="0" applyNumberFormat="1" applyFont="1" applyBorder="1"/>
    <xf numFmtId="0" fontId="6" fillId="0" borderId="2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/>
    <xf numFmtId="4" fontId="6" fillId="0" borderId="3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2" fontId="14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3" fontId="14" fillId="0" borderId="3" xfId="0" applyNumberFormat="1" applyFont="1" applyBorder="1" applyAlignment="1">
      <alignment horizontal="right"/>
    </xf>
    <xf numFmtId="0" fontId="14" fillId="0" borderId="4" xfId="0" applyFont="1" applyBorder="1" applyAlignment="1">
      <alignment wrapText="1"/>
    </xf>
    <xf numFmtId="3" fontId="14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4" fontId="8" fillId="0" borderId="3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/>
    <xf numFmtId="4" fontId="12" fillId="2" borderId="3" xfId="0" applyNumberFormat="1" applyFont="1" applyFill="1" applyBorder="1"/>
    <xf numFmtId="0" fontId="6" fillId="3" borderId="0" xfId="0" applyFont="1" applyFill="1"/>
    <xf numFmtId="2" fontId="2" fillId="0" borderId="0" xfId="0" applyNumberFormat="1" applyFont="1" applyAlignment="1">
      <alignment horizontal="left" wrapText="1"/>
    </xf>
    <xf numFmtId="2" fontId="2" fillId="3" borderId="3" xfId="0" applyNumberFormat="1" applyFont="1" applyFill="1" applyBorder="1" applyAlignment="1" applyProtection="1">
      <alignment horizontal="right"/>
      <protection locked="0"/>
    </xf>
    <xf numFmtId="4" fontId="2" fillId="3" borderId="3" xfId="0" applyNumberFormat="1" applyFont="1" applyFill="1" applyBorder="1" applyAlignment="1" applyProtection="1">
      <alignment horizontal="right"/>
      <protection locked="0"/>
    </xf>
    <xf numFmtId="2" fontId="2" fillId="3" borderId="2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Alignment="1">
      <alignment horizontal="right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zoomScale="130" zoomScaleNormal="130" workbookViewId="0">
      <selection activeCell="B9" sqref="B9"/>
    </sheetView>
  </sheetViews>
  <sheetFormatPr defaultColWidth="9.21875" defaultRowHeight="10.199999999999999" x14ac:dyDescent="0.2"/>
  <cols>
    <col min="1" max="1" width="3.77734375" style="1" customWidth="1"/>
    <col min="2" max="2" width="68.77734375" style="4" customWidth="1"/>
    <col min="3" max="3" width="4.77734375" style="1" customWidth="1"/>
    <col min="4" max="4" width="7.77734375" style="3" customWidth="1"/>
    <col min="5" max="6" width="20.77734375" style="4" customWidth="1"/>
    <col min="7" max="8" width="2.77734375" style="4" customWidth="1"/>
    <col min="9" max="9" width="17" style="4" customWidth="1"/>
    <col min="10" max="10" width="9" style="4" customWidth="1"/>
    <col min="11" max="11" width="6.5546875" style="4" customWidth="1"/>
    <col min="12" max="12" width="8.77734375" style="4" customWidth="1"/>
    <col min="13" max="15" width="6.5546875" style="4" customWidth="1"/>
    <col min="16" max="16" width="9.77734375" style="4" customWidth="1"/>
    <col min="17" max="17" width="5.44140625" style="4" customWidth="1"/>
    <col min="18" max="16384" width="9.21875" style="4"/>
  </cols>
  <sheetData>
    <row r="1" spans="1:17" x14ac:dyDescent="0.2">
      <c r="B1" s="2" t="s">
        <v>48</v>
      </c>
    </row>
    <row r="2" spans="1:17" ht="10.8" thickBot="1" x14ac:dyDescent="0.25"/>
    <row r="3" spans="1:17" s="1" customFormat="1" ht="21" thickBot="1" x14ac:dyDescent="0.3">
      <c r="A3" s="5" t="s">
        <v>3</v>
      </c>
      <c r="B3" s="6" t="s">
        <v>0</v>
      </c>
      <c r="C3" s="6" t="s">
        <v>1</v>
      </c>
      <c r="D3" s="5" t="s">
        <v>6</v>
      </c>
      <c r="E3" s="7" t="s">
        <v>4</v>
      </c>
      <c r="F3" s="7" t="s">
        <v>5</v>
      </c>
      <c r="G3" s="8"/>
      <c r="H3" s="8"/>
      <c r="J3" s="9"/>
      <c r="K3" s="9"/>
      <c r="L3" s="9"/>
      <c r="M3" s="9"/>
      <c r="N3" s="9"/>
      <c r="O3" s="9"/>
      <c r="P3" s="9"/>
    </row>
    <row r="4" spans="1:17" ht="21" customHeight="1" x14ac:dyDescent="0.2">
      <c r="A4" s="10" t="s">
        <v>7</v>
      </c>
      <c r="B4" s="11" t="s">
        <v>76</v>
      </c>
      <c r="C4" s="12"/>
      <c r="D4" s="13"/>
      <c r="E4" s="14"/>
      <c r="F4" s="15"/>
      <c r="G4" s="16"/>
      <c r="H4" s="16"/>
      <c r="I4" s="17"/>
      <c r="J4" s="18"/>
      <c r="K4" s="19"/>
      <c r="L4" s="18"/>
      <c r="M4" s="18"/>
      <c r="N4" s="18"/>
      <c r="O4" s="18"/>
      <c r="P4" s="20"/>
      <c r="Q4" s="21"/>
    </row>
    <row r="5" spans="1:17" ht="11.4" customHeight="1" x14ac:dyDescent="0.2">
      <c r="A5" s="12">
        <v>1</v>
      </c>
      <c r="B5" s="22" t="s">
        <v>53</v>
      </c>
      <c r="C5" s="12" t="s">
        <v>2</v>
      </c>
      <c r="D5" s="23">
        <f>4746-D47</f>
        <v>4719</v>
      </c>
      <c r="E5" s="88"/>
      <c r="F5" s="24">
        <f>D5*E5</f>
        <v>0</v>
      </c>
      <c r="G5" s="25"/>
      <c r="H5" s="89"/>
      <c r="I5" s="90"/>
      <c r="J5" s="18"/>
      <c r="K5" s="18"/>
      <c r="L5" s="18"/>
      <c r="M5" s="18"/>
      <c r="N5" s="18"/>
      <c r="O5" s="18"/>
      <c r="P5" s="20"/>
      <c r="Q5" s="21"/>
    </row>
    <row r="6" spans="1:17" ht="11.4" customHeight="1" x14ac:dyDescent="0.2">
      <c r="A6" s="12">
        <v>2</v>
      </c>
      <c r="B6" s="22" t="s">
        <v>54</v>
      </c>
      <c r="C6" s="12" t="s">
        <v>2</v>
      </c>
      <c r="D6" s="23">
        <f>1098-D48</f>
        <v>1080.5</v>
      </c>
      <c r="E6" s="88"/>
      <c r="F6" s="24">
        <f t="shared" ref="F6:F7" si="0">D6*E6</f>
        <v>0</v>
      </c>
      <c r="G6" s="25"/>
      <c r="H6" s="25"/>
    </row>
    <row r="7" spans="1:17" ht="11.4" customHeight="1" x14ac:dyDescent="0.2">
      <c r="A7" s="26">
        <v>3</v>
      </c>
      <c r="B7" s="22" t="s">
        <v>55</v>
      </c>
      <c r="C7" s="12" t="s">
        <v>2</v>
      </c>
      <c r="D7" s="27">
        <f>2200-D49</f>
        <v>2178</v>
      </c>
      <c r="E7" s="86"/>
      <c r="F7" s="24">
        <f t="shared" si="0"/>
        <v>0</v>
      </c>
      <c r="G7" s="25"/>
      <c r="H7" s="25"/>
    </row>
    <row r="8" spans="1:17" ht="13.8" customHeight="1" x14ac:dyDescent="0.2">
      <c r="A8" s="26"/>
      <c r="B8" s="28" t="s">
        <v>32</v>
      </c>
      <c r="C8" s="26" t="s">
        <v>2</v>
      </c>
      <c r="D8" s="29">
        <f>SUM(D5:D7)</f>
        <v>7977.5</v>
      </c>
      <c r="E8" s="30"/>
      <c r="F8" s="31">
        <f>SUM(F5:F7)</f>
        <v>0</v>
      </c>
      <c r="G8" s="32"/>
      <c r="H8" s="32"/>
    </row>
    <row r="9" spans="1:17" s="40" customFormat="1" ht="22.2" customHeight="1" x14ac:dyDescent="0.2">
      <c r="A9" s="33" t="s">
        <v>8</v>
      </c>
      <c r="B9" s="34" t="s">
        <v>78</v>
      </c>
      <c r="C9" s="35"/>
      <c r="D9" s="36"/>
      <c r="E9" s="37"/>
      <c r="F9" s="38"/>
      <c r="G9" s="39"/>
      <c r="H9" s="39"/>
      <c r="J9" s="41"/>
    </row>
    <row r="10" spans="1:17" s="40" customFormat="1" ht="20.399999999999999" customHeight="1" x14ac:dyDescent="0.2">
      <c r="A10" s="35">
        <v>1</v>
      </c>
      <c r="B10" s="42" t="s">
        <v>42</v>
      </c>
      <c r="C10" s="35" t="s">
        <v>2</v>
      </c>
      <c r="D10" s="43">
        <v>0</v>
      </c>
      <c r="E10" s="37"/>
      <c r="F10" s="38">
        <f>D10*E10</f>
        <v>0</v>
      </c>
      <c r="G10" s="39"/>
      <c r="H10" s="39"/>
    </row>
    <row r="11" spans="1:17" s="40" customFormat="1" ht="20.399999999999999" customHeight="1" x14ac:dyDescent="0.2">
      <c r="A11" s="35">
        <v>2</v>
      </c>
      <c r="B11" s="42" t="s">
        <v>43</v>
      </c>
      <c r="C11" s="35" t="s">
        <v>2</v>
      </c>
      <c r="D11" s="43">
        <v>0</v>
      </c>
      <c r="E11" s="44"/>
      <c r="F11" s="38">
        <f t="shared" ref="F11:F12" si="1">D11*E11</f>
        <v>0</v>
      </c>
      <c r="G11" s="39"/>
      <c r="H11" s="39"/>
    </row>
    <row r="12" spans="1:17" s="40" customFormat="1" ht="20.399999999999999" customHeight="1" x14ac:dyDescent="0.2">
      <c r="A12" s="35">
        <v>3</v>
      </c>
      <c r="B12" s="42" t="s">
        <v>44</v>
      </c>
      <c r="C12" s="35" t="s">
        <v>2</v>
      </c>
      <c r="D12" s="43">
        <v>0</v>
      </c>
      <c r="E12" s="44"/>
      <c r="F12" s="38">
        <f t="shared" si="1"/>
        <v>0</v>
      </c>
      <c r="G12" s="39"/>
      <c r="H12" s="39"/>
    </row>
    <row r="13" spans="1:17" s="50" customFormat="1" ht="23.4" customHeight="1" x14ac:dyDescent="0.2">
      <c r="A13" s="33"/>
      <c r="B13" s="45" t="s">
        <v>79</v>
      </c>
      <c r="C13" s="35" t="s">
        <v>2</v>
      </c>
      <c r="D13" s="46">
        <f>SUM(D10:D12)</f>
        <v>0</v>
      </c>
      <c r="E13" s="47"/>
      <c r="F13" s="48">
        <f>SUM(F10:F12)</f>
        <v>0</v>
      </c>
      <c r="G13" s="49"/>
      <c r="H13" s="49"/>
    </row>
    <row r="14" spans="1:17" s="50" customFormat="1" ht="23.4" customHeight="1" x14ac:dyDescent="0.2">
      <c r="A14" s="33" t="s">
        <v>9</v>
      </c>
      <c r="B14" s="34" t="s">
        <v>80</v>
      </c>
      <c r="C14" s="33"/>
      <c r="D14" s="46"/>
      <c r="E14" s="47"/>
      <c r="F14" s="48"/>
      <c r="G14" s="49"/>
      <c r="H14" s="49"/>
    </row>
    <row r="15" spans="1:17" s="40" customFormat="1" ht="32.4" customHeight="1" x14ac:dyDescent="0.2">
      <c r="A15" s="35">
        <v>1</v>
      </c>
      <c r="B15" s="42" t="s">
        <v>45</v>
      </c>
      <c r="C15" s="35" t="s">
        <v>2</v>
      </c>
      <c r="D15" s="43">
        <v>0</v>
      </c>
      <c r="E15" s="44"/>
      <c r="F15" s="38">
        <f t="shared" ref="F15:F17" si="2">D15*E15</f>
        <v>0</v>
      </c>
      <c r="G15" s="39"/>
      <c r="H15" s="39"/>
      <c r="J15" s="41"/>
    </row>
    <row r="16" spans="1:17" s="40" customFormat="1" ht="32.4" customHeight="1" x14ac:dyDescent="0.2">
      <c r="A16" s="35">
        <v>2</v>
      </c>
      <c r="B16" s="42" t="s">
        <v>46</v>
      </c>
      <c r="C16" s="35" t="s">
        <v>2</v>
      </c>
      <c r="D16" s="43">
        <v>0</v>
      </c>
      <c r="E16" s="44"/>
      <c r="F16" s="38">
        <f t="shared" si="2"/>
        <v>0</v>
      </c>
      <c r="G16" s="39"/>
      <c r="H16" s="39"/>
      <c r="J16" s="41"/>
    </row>
    <row r="17" spans="1:14" s="40" customFormat="1" ht="32.4" customHeight="1" x14ac:dyDescent="0.2">
      <c r="A17" s="35">
        <f>A16+1</f>
        <v>3</v>
      </c>
      <c r="B17" s="42" t="s">
        <v>47</v>
      </c>
      <c r="C17" s="35" t="s">
        <v>2</v>
      </c>
      <c r="D17" s="43">
        <v>0</v>
      </c>
      <c r="E17" s="44"/>
      <c r="F17" s="38">
        <f t="shared" si="2"/>
        <v>0</v>
      </c>
      <c r="G17" s="39"/>
      <c r="H17" s="39"/>
    </row>
    <row r="18" spans="1:14" s="50" customFormat="1" ht="24" customHeight="1" x14ac:dyDescent="0.2">
      <c r="A18" s="33"/>
      <c r="B18" s="45" t="s">
        <v>81</v>
      </c>
      <c r="C18" s="35" t="s">
        <v>2</v>
      </c>
      <c r="D18" s="27">
        <f>SUM(D15:D17)</f>
        <v>0</v>
      </c>
      <c r="E18" s="47"/>
      <c r="F18" s="48">
        <f>SUM(F15:F17)</f>
        <v>0</v>
      </c>
      <c r="G18" s="49"/>
      <c r="H18" s="49"/>
    </row>
    <row r="19" spans="1:14" s="50" customFormat="1" ht="24" customHeight="1" x14ac:dyDescent="0.2">
      <c r="A19" s="33" t="s">
        <v>10</v>
      </c>
      <c r="B19" s="34" t="s">
        <v>82</v>
      </c>
      <c r="C19" s="35"/>
      <c r="D19" s="27"/>
      <c r="E19" s="47"/>
      <c r="F19" s="48"/>
      <c r="G19" s="49"/>
      <c r="H19" s="49"/>
    </row>
    <row r="20" spans="1:14" s="50" customFormat="1" ht="12" customHeight="1" x14ac:dyDescent="0.2">
      <c r="A20" s="35">
        <v>1</v>
      </c>
      <c r="B20" s="42" t="s">
        <v>36</v>
      </c>
      <c r="C20" s="35" t="s">
        <v>2</v>
      </c>
      <c r="D20" s="51">
        <v>0</v>
      </c>
      <c r="E20" s="47"/>
      <c r="F20" s="38">
        <f>D20*E20</f>
        <v>0</v>
      </c>
      <c r="G20" s="49"/>
      <c r="H20" s="49"/>
    </row>
    <row r="21" spans="1:14" s="50" customFormat="1" ht="12" customHeight="1" x14ac:dyDescent="0.2">
      <c r="A21" s="35">
        <v>2</v>
      </c>
      <c r="B21" s="42" t="s">
        <v>37</v>
      </c>
      <c r="C21" s="35" t="s">
        <v>2</v>
      </c>
      <c r="D21" s="51">
        <v>0</v>
      </c>
      <c r="E21" s="47"/>
      <c r="F21" s="38">
        <f>D21*E21</f>
        <v>0</v>
      </c>
      <c r="G21" s="49"/>
      <c r="H21" s="49"/>
    </row>
    <row r="22" spans="1:14" s="50" customFormat="1" ht="12" customHeight="1" x14ac:dyDescent="0.2">
      <c r="A22" s="35">
        <v>3</v>
      </c>
      <c r="B22" s="42" t="s">
        <v>38</v>
      </c>
      <c r="C22" s="35" t="s">
        <v>2</v>
      </c>
      <c r="D22" s="51">
        <v>0</v>
      </c>
      <c r="E22" s="47"/>
      <c r="F22" s="38">
        <f>D22*E22</f>
        <v>0</v>
      </c>
      <c r="G22" s="49"/>
      <c r="H22" s="49"/>
    </row>
    <row r="23" spans="1:14" s="50" customFormat="1" ht="18" customHeight="1" x14ac:dyDescent="0.2">
      <c r="A23" s="33"/>
      <c r="B23" s="45" t="s">
        <v>83</v>
      </c>
      <c r="C23" s="35"/>
      <c r="D23" s="27">
        <f>SUM(D20:D22)</f>
        <v>0</v>
      </c>
      <c r="E23" s="47"/>
      <c r="F23" s="48">
        <f>SUM(F20:F22)</f>
        <v>0</v>
      </c>
      <c r="G23" s="49"/>
      <c r="H23" s="49"/>
    </row>
    <row r="24" spans="1:14" s="40" customFormat="1" x14ac:dyDescent="0.2">
      <c r="A24" s="33" t="s">
        <v>11</v>
      </c>
      <c r="B24" s="52" t="s">
        <v>84</v>
      </c>
      <c r="C24" s="35"/>
      <c r="D24" s="51"/>
      <c r="E24" s="53"/>
      <c r="F24" s="38"/>
      <c r="G24" s="39"/>
      <c r="H24" s="39"/>
    </row>
    <row r="25" spans="1:14" s="40" customFormat="1" x14ac:dyDescent="0.2">
      <c r="A25" s="35">
        <v>1</v>
      </c>
      <c r="B25" s="54" t="s">
        <v>39</v>
      </c>
      <c r="C25" s="35" t="s">
        <v>2</v>
      </c>
      <c r="D25" s="51">
        <v>0</v>
      </c>
      <c r="E25" s="44"/>
      <c r="F25" s="38">
        <f>D25*E25</f>
        <v>0</v>
      </c>
      <c r="G25" s="39"/>
      <c r="H25" s="39"/>
    </row>
    <row r="26" spans="1:14" s="40" customFormat="1" x14ac:dyDescent="0.2">
      <c r="A26" s="35">
        <v>2</v>
      </c>
      <c r="B26" s="54" t="s">
        <v>40</v>
      </c>
      <c r="C26" s="35" t="s">
        <v>2</v>
      </c>
      <c r="D26" s="51">
        <v>0</v>
      </c>
      <c r="E26" s="44"/>
      <c r="F26" s="38">
        <f>D26*E26</f>
        <v>0</v>
      </c>
      <c r="G26" s="39"/>
      <c r="H26" s="39"/>
    </row>
    <row r="27" spans="1:14" s="40" customFormat="1" x14ac:dyDescent="0.2">
      <c r="A27" s="35">
        <f>A26+1</f>
        <v>3</v>
      </c>
      <c r="B27" s="54" t="s">
        <v>41</v>
      </c>
      <c r="C27" s="35" t="s">
        <v>2</v>
      </c>
      <c r="D27" s="51">
        <v>0</v>
      </c>
      <c r="E27" s="44"/>
      <c r="F27" s="38">
        <f>D27*E27</f>
        <v>0</v>
      </c>
      <c r="G27" s="39"/>
      <c r="H27" s="39"/>
      <c r="N27" s="55"/>
    </row>
    <row r="28" spans="1:14" s="40" customFormat="1" x14ac:dyDescent="0.2">
      <c r="A28" s="33"/>
      <c r="B28" s="52" t="s">
        <v>25</v>
      </c>
      <c r="C28" s="56"/>
      <c r="D28" s="27">
        <f>SUM(D25:D27)</f>
        <v>0</v>
      </c>
      <c r="E28" s="47"/>
      <c r="F28" s="48">
        <f>SUM(F25:F27)</f>
        <v>0</v>
      </c>
      <c r="G28" s="39"/>
      <c r="H28" s="39"/>
    </row>
    <row r="29" spans="1:14" s="40" customFormat="1" x14ac:dyDescent="0.2">
      <c r="A29" s="33" t="s">
        <v>12</v>
      </c>
      <c r="B29" s="52" t="s">
        <v>85</v>
      </c>
      <c r="C29" s="56"/>
      <c r="D29" s="27"/>
      <c r="E29" s="47"/>
      <c r="F29" s="48"/>
      <c r="G29" s="39"/>
      <c r="H29" s="39"/>
    </row>
    <row r="30" spans="1:14" s="40" customFormat="1" ht="20.399999999999999" x14ac:dyDescent="0.2">
      <c r="A30" s="35">
        <v>1</v>
      </c>
      <c r="B30" s="54" t="s">
        <v>14</v>
      </c>
      <c r="C30" s="35" t="s">
        <v>2</v>
      </c>
      <c r="D30" s="51">
        <v>0</v>
      </c>
      <c r="E30" s="44"/>
      <c r="F30" s="38">
        <f t="shared" ref="F30:F32" si="3">D30*E30</f>
        <v>0</v>
      </c>
      <c r="G30" s="39"/>
      <c r="H30" s="39"/>
    </row>
    <row r="31" spans="1:14" s="40" customFormat="1" ht="20.399999999999999" x14ac:dyDescent="0.2">
      <c r="A31" s="35">
        <v>2</v>
      </c>
      <c r="B31" s="54" t="s">
        <v>15</v>
      </c>
      <c r="C31" s="35" t="s">
        <v>2</v>
      </c>
      <c r="D31" s="51">
        <v>0</v>
      </c>
      <c r="E31" s="44"/>
      <c r="F31" s="38">
        <f t="shared" si="3"/>
        <v>0</v>
      </c>
      <c r="G31" s="39"/>
      <c r="H31" s="39"/>
    </row>
    <row r="32" spans="1:14" s="40" customFormat="1" ht="20.399999999999999" x14ac:dyDescent="0.2">
      <c r="A32" s="35">
        <v>3</v>
      </c>
      <c r="B32" s="54" t="s">
        <v>16</v>
      </c>
      <c r="C32" s="35" t="s">
        <v>2</v>
      </c>
      <c r="D32" s="51">
        <v>0</v>
      </c>
      <c r="E32" s="44"/>
      <c r="F32" s="38">
        <f t="shared" si="3"/>
        <v>0</v>
      </c>
      <c r="G32" s="39"/>
      <c r="H32" s="39"/>
    </row>
    <row r="33" spans="1:8" s="40" customFormat="1" ht="20.399999999999999" x14ac:dyDescent="0.2">
      <c r="A33" s="33"/>
      <c r="B33" s="52" t="s">
        <v>26</v>
      </c>
      <c r="C33" s="56"/>
      <c r="D33" s="27">
        <f>SUM(D30:D32)</f>
        <v>0</v>
      </c>
      <c r="E33" s="47"/>
      <c r="F33" s="48">
        <f>SUM(F30:F32)</f>
        <v>0</v>
      </c>
      <c r="G33" s="39"/>
      <c r="H33" s="39"/>
    </row>
    <row r="34" spans="1:8" s="40" customFormat="1" x14ac:dyDescent="0.2">
      <c r="A34" s="33" t="s">
        <v>13</v>
      </c>
      <c r="B34" s="52" t="s">
        <v>86</v>
      </c>
      <c r="C34" s="56"/>
      <c r="D34" s="27"/>
      <c r="E34" s="47"/>
      <c r="F34" s="48"/>
      <c r="G34" s="39"/>
      <c r="H34" s="39"/>
    </row>
    <row r="35" spans="1:8" s="40" customFormat="1" x14ac:dyDescent="0.2">
      <c r="A35" s="35">
        <v>1</v>
      </c>
      <c r="B35" s="54" t="s">
        <v>33</v>
      </c>
      <c r="C35" s="35" t="s">
        <v>2</v>
      </c>
      <c r="D35" s="51">
        <v>0</v>
      </c>
      <c r="E35" s="44"/>
      <c r="F35" s="38">
        <f>D35*E35</f>
        <v>0</v>
      </c>
      <c r="G35" s="39"/>
      <c r="H35" s="39"/>
    </row>
    <row r="36" spans="1:8" s="40" customFormat="1" x14ac:dyDescent="0.2">
      <c r="A36" s="35">
        <f>A35+1</f>
        <v>2</v>
      </c>
      <c r="B36" s="54" t="s">
        <v>34</v>
      </c>
      <c r="C36" s="35" t="s">
        <v>2</v>
      </c>
      <c r="D36" s="51">
        <v>0</v>
      </c>
      <c r="E36" s="44"/>
      <c r="F36" s="38">
        <f>D36*E36</f>
        <v>0</v>
      </c>
      <c r="G36" s="39"/>
      <c r="H36" s="39"/>
    </row>
    <row r="37" spans="1:8" s="40" customFormat="1" x14ac:dyDescent="0.2">
      <c r="A37" s="35">
        <f>A36+1</f>
        <v>3</v>
      </c>
      <c r="B37" s="54" t="s">
        <v>35</v>
      </c>
      <c r="C37" s="35"/>
      <c r="D37" s="51"/>
      <c r="E37" s="44"/>
      <c r="F37" s="38">
        <f>D37*E37</f>
        <v>0</v>
      </c>
      <c r="G37" s="39"/>
      <c r="H37" s="39"/>
    </row>
    <row r="38" spans="1:8" s="50" customFormat="1" ht="15" customHeight="1" x14ac:dyDescent="0.2">
      <c r="A38" s="33"/>
      <c r="B38" s="52" t="s">
        <v>27</v>
      </c>
      <c r="C38" s="56"/>
      <c r="D38" s="27">
        <f>SUM(D35:D37)</f>
        <v>0</v>
      </c>
      <c r="E38" s="47"/>
      <c r="F38" s="48">
        <f>SUM(F35:F37)</f>
        <v>0</v>
      </c>
      <c r="G38" s="49"/>
      <c r="H38" s="49"/>
    </row>
    <row r="39" spans="1:8" s="50" customFormat="1" ht="22.8" customHeight="1" x14ac:dyDescent="0.2">
      <c r="A39" s="33" t="s">
        <v>17</v>
      </c>
      <c r="B39" s="45" t="s">
        <v>87</v>
      </c>
      <c r="C39" s="56"/>
      <c r="D39" s="27"/>
      <c r="E39" s="47"/>
      <c r="F39" s="48"/>
      <c r="G39" s="49"/>
      <c r="H39" s="49"/>
    </row>
    <row r="40" spans="1:8" s="40" customFormat="1" x14ac:dyDescent="0.2">
      <c r="A40" s="35">
        <v>1</v>
      </c>
      <c r="B40" s="42" t="s">
        <v>18</v>
      </c>
      <c r="C40" s="35" t="s">
        <v>2</v>
      </c>
      <c r="D40" s="51">
        <v>0</v>
      </c>
      <c r="E40" s="37"/>
      <c r="F40" s="38">
        <f>D40*E40</f>
        <v>0</v>
      </c>
      <c r="G40" s="39"/>
      <c r="H40" s="39"/>
    </row>
    <row r="41" spans="1:8" s="40" customFormat="1" x14ac:dyDescent="0.2">
      <c r="A41" s="35">
        <v>2</v>
      </c>
      <c r="B41" s="42" t="s">
        <v>19</v>
      </c>
      <c r="C41" s="35" t="s">
        <v>2</v>
      </c>
      <c r="D41" s="51">
        <v>0</v>
      </c>
      <c r="E41" s="37"/>
      <c r="F41" s="38">
        <f>D41*E41</f>
        <v>0</v>
      </c>
      <c r="G41" s="39"/>
      <c r="H41" s="39"/>
    </row>
    <row r="42" spans="1:8" s="40" customFormat="1" x14ac:dyDescent="0.2">
      <c r="A42" s="35">
        <v>3</v>
      </c>
      <c r="B42" s="42" t="s">
        <v>20</v>
      </c>
      <c r="C42" s="35" t="s">
        <v>2</v>
      </c>
      <c r="D42" s="51">
        <v>0</v>
      </c>
      <c r="E42" s="37"/>
      <c r="F42" s="38">
        <f>D42*E42</f>
        <v>0</v>
      </c>
      <c r="G42" s="39"/>
      <c r="H42" s="39"/>
    </row>
    <row r="43" spans="1:8" s="40" customFormat="1" ht="21.6" customHeight="1" x14ac:dyDescent="0.2">
      <c r="A43" s="35"/>
      <c r="B43" s="57" t="s">
        <v>28</v>
      </c>
      <c r="C43" s="58"/>
      <c r="D43" s="27">
        <f>SUM(D40:D42)</f>
        <v>0</v>
      </c>
      <c r="E43" s="37"/>
      <c r="F43" s="48">
        <f>SUM(F40:F42)</f>
        <v>0</v>
      </c>
      <c r="G43" s="49"/>
      <c r="H43" s="49"/>
    </row>
    <row r="44" spans="1:8" ht="10.8" thickBot="1" x14ac:dyDescent="0.25">
      <c r="A44" s="9" t="s">
        <v>29</v>
      </c>
      <c r="B44" s="2" t="s">
        <v>22</v>
      </c>
      <c r="E44" s="59"/>
    </row>
    <row r="45" spans="1:8" s="1" customFormat="1" ht="24.6" customHeight="1" thickBot="1" x14ac:dyDescent="0.3">
      <c r="A45" s="5" t="s">
        <v>3</v>
      </c>
      <c r="B45" s="6" t="s">
        <v>0</v>
      </c>
      <c r="C45" s="6" t="s">
        <v>1</v>
      </c>
      <c r="D45" s="5" t="s">
        <v>6</v>
      </c>
      <c r="E45" s="7" t="s">
        <v>4</v>
      </c>
      <c r="F45" s="7" t="s">
        <v>5</v>
      </c>
      <c r="G45" s="8"/>
      <c r="H45" s="8"/>
    </row>
    <row r="46" spans="1:8" x14ac:dyDescent="0.2">
      <c r="A46" s="12"/>
      <c r="B46" s="11" t="s">
        <v>21</v>
      </c>
      <c r="C46" s="12"/>
      <c r="D46" s="60"/>
      <c r="E46" s="14"/>
      <c r="F46" s="24"/>
      <c r="G46" s="25"/>
      <c r="H46" s="25"/>
    </row>
    <row r="47" spans="1:8" x14ac:dyDescent="0.2">
      <c r="A47" s="26">
        <v>1</v>
      </c>
      <c r="B47" s="22" t="s">
        <v>50</v>
      </c>
      <c r="C47" s="12" t="s">
        <v>2</v>
      </c>
      <c r="D47" s="61">
        <v>27</v>
      </c>
      <c r="E47" s="86"/>
      <c r="F47" s="24">
        <f>D47*E47</f>
        <v>0</v>
      </c>
      <c r="G47" s="25"/>
      <c r="H47" s="25"/>
    </row>
    <row r="48" spans="1:8" x14ac:dyDescent="0.2">
      <c r="A48" s="26">
        <f>A47+1</f>
        <v>2</v>
      </c>
      <c r="B48" s="22" t="s">
        <v>51</v>
      </c>
      <c r="C48" s="26" t="s">
        <v>2</v>
      </c>
      <c r="D48" s="61">
        <v>17.5</v>
      </c>
      <c r="E48" s="86"/>
      <c r="F48" s="24">
        <f>D48*E48</f>
        <v>0</v>
      </c>
      <c r="G48" s="25"/>
      <c r="H48" s="25"/>
    </row>
    <row r="49" spans="1:9" x14ac:dyDescent="0.2">
      <c r="A49" s="26">
        <f>A48+1</f>
        <v>3</v>
      </c>
      <c r="B49" s="22" t="s">
        <v>52</v>
      </c>
      <c r="C49" s="26" t="s">
        <v>2</v>
      </c>
      <c r="D49" s="61">
        <v>22</v>
      </c>
      <c r="E49" s="87"/>
      <c r="F49" s="24">
        <f>D49*E49</f>
        <v>0</v>
      </c>
      <c r="G49" s="25"/>
      <c r="H49" s="25"/>
    </row>
    <row r="50" spans="1:9" x14ac:dyDescent="0.2">
      <c r="A50" s="26"/>
      <c r="B50" s="62" t="s">
        <v>30</v>
      </c>
      <c r="C50" s="26"/>
      <c r="D50" s="63">
        <f>SUM(D47:D49)</f>
        <v>66.5</v>
      </c>
      <c r="E50" s="64"/>
      <c r="F50" s="31">
        <f>SUM(F47:F49)</f>
        <v>0</v>
      </c>
      <c r="G50" s="25"/>
      <c r="H50" s="25"/>
      <c r="I50" s="65"/>
    </row>
    <row r="51" spans="1:9" x14ac:dyDescent="0.2">
      <c r="B51" s="66"/>
      <c r="F51" s="67"/>
      <c r="G51" s="67"/>
      <c r="H51" s="67"/>
    </row>
    <row r="52" spans="1:9" ht="26.1" customHeight="1" x14ac:dyDescent="0.2">
      <c r="B52" s="68" t="s">
        <v>23</v>
      </c>
      <c r="C52" s="69" t="s">
        <v>2</v>
      </c>
      <c r="D52" s="70">
        <f>D8+D13+D18+D23+D43+D50</f>
        <v>8044</v>
      </c>
      <c r="E52" s="71"/>
      <c r="F52" s="72">
        <f>F8+F13+F18+F23+F28+F33+F38+F43+F50</f>
        <v>0</v>
      </c>
      <c r="G52" s="32"/>
      <c r="H52" s="32"/>
    </row>
    <row r="53" spans="1:9" x14ac:dyDescent="0.2">
      <c r="B53" s="66"/>
    </row>
    <row r="54" spans="1:9" ht="10.8" thickBot="1" x14ac:dyDescent="0.25">
      <c r="A54" s="9" t="s">
        <v>31</v>
      </c>
      <c r="B54" s="2" t="s">
        <v>49</v>
      </c>
      <c r="E54" s="59"/>
    </row>
    <row r="55" spans="1:9" ht="27" customHeight="1" thickBot="1" x14ac:dyDescent="0.25">
      <c r="A55" s="5" t="s">
        <v>3</v>
      </c>
      <c r="B55" s="6" t="s">
        <v>0</v>
      </c>
      <c r="C55" s="6" t="s">
        <v>1</v>
      </c>
      <c r="D55" s="5" t="s">
        <v>6</v>
      </c>
      <c r="E55" s="7" t="s">
        <v>4</v>
      </c>
      <c r="F55" s="7" t="s">
        <v>5</v>
      </c>
    </row>
    <row r="56" spans="1:9" x14ac:dyDescent="0.2">
      <c r="A56" s="26">
        <v>1</v>
      </c>
      <c r="B56" s="22" t="s">
        <v>69</v>
      </c>
      <c r="C56" s="26" t="s">
        <v>2</v>
      </c>
      <c r="D56" s="73">
        <v>6.5</v>
      </c>
      <c r="E56" s="86"/>
      <c r="F56" s="24">
        <f>D56*E56</f>
        <v>0</v>
      </c>
    </row>
    <row r="57" spans="1:9" x14ac:dyDescent="0.2">
      <c r="A57" s="26">
        <v>2</v>
      </c>
      <c r="B57" s="22" t="s">
        <v>70</v>
      </c>
      <c r="C57" s="26" t="s">
        <v>2</v>
      </c>
      <c r="D57" s="73">
        <v>4.5</v>
      </c>
      <c r="E57" s="86"/>
      <c r="F57" s="24">
        <f>D57*E57</f>
        <v>0</v>
      </c>
    </row>
    <row r="58" spans="1:9" x14ac:dyDescent="0.2">
      <c r="A58" s="26">
        <v>3</v>
      </c>
      <c r="B58" s="22" t="s">
        <v>71</v>
      </c>
      <c r="C58" s="26" t="s">
        <v>2</v>
      </c>
      <c r="D58" s="73">
        <v>12</v>
      </c>
      <c r="E58" s="86"/>
      <c r="F58" s="24">
        <f>D58*E58</f>
        <v>0</v>
      </c>
    </row>
    <row r="59" spans="1:9" x14ac:dyDescent="0.2">
      <c r="A59" s="26">
        <v>4</v>
      </c>
      <c r="B59" s="22" t="s">
        <v>72</v>
      </c>
      <c r="C59" s="26" t="s">
        <v>2</v>
      </c>
      <c r="D59" s="73">
        <v>114.5</v>
      </c>
      <c r="E59" s="86"/>
      <c r="F59" s="24">
        <f>D59*E59</f>
        <v>0</v>
      </c>
    </row>
    <row r="60" spans="1:9" x14ac:dyDescent="0.2">
      <c r="A60" s="26">
        <v>5</v>
      </c>
      <c r="B60" s="22" t="s">
        <v>73</v>
      </c>
      <c r="C60" s="26" t="s">
        <v>24</v>
      </c>
      <c r="D60" s="60">
        <v>5</v>
      </c>
      <c r="E60" s="86"/>
      <c r="F60" s="24">
        <f>D60*E60</f>
        <v>0</v>
      </c>
    </row>
    <row r="61" spans="1:9" x14ac:dyDescent="0.2">
      <c r="A61" s="26">
        <v>6</v>
      </c>
      <c r="B61" s="22" t="s">
        <v>74</v>
      </c>
      <c r="C61" s="26" t="s">
        <v>24</v>
      </c>
      <c r="D61" s="60">
        <v>3</v>
      </c>
      <c r="E61" s="86"/>
      <c r="F61" s="24">
        <f t="shared" ref="F61:F74" si="4">D61*E61</f>
        <v>0</v>
      </c>
    </row>
    <row r="62" spans="1:9" x14ac:dyDescent="0.2">
      <c r="A62" s="26">
        <v>7</v>
      </c>
      <c r="B62" s="22" t="s">
        <v>75</v>
      </c>
      <c r="C62" s="26" t="s">
        <v>24</v>
      </c>
      <c r="D62" s="60">
        <v>1</v>
      </c>
      <c r="E62" s="87"/>
      <c r="F62" s="24">
        <f t="shared" si="4"/>
        <v>0</v>
      </c>
    </row>
    <row r="63" spans="1:9" x14ac:dyDescent="0.2">
      <c r="A63" s="26">
        <v>8</v>
      </c>
      <c r="B63" s="22" t="s">
        <v>58</v>
      </c>
      <c r="C63" s="26" t="s">
        <v>24</v>
      </c>
      <c r="D63" s="60">
        <v>1</v>
      </c>
      <c r="E63" s="87"/>
      <c r="F63" s="24">
        <f t="shared" si="4"/>
        <v>0</v>
      </c>
    </row>
    <row r="64" spans="1:9" x14ac:dyDescent="0.2">
      <c r="A64" s="26">
        <v>9</v>
      </c>
      <c r="B64" s="22" t="s">
        <v>57</v>
      </c>
      <c r="C64" s="26" t="s">
        <v>24</v>
      </c>
      <c r="D64" s="60">
        <v>5</v>
      </c>
      <c r="E64" s="87"/>
      <c r="F64" s="24">
        <f t="shared" si="4"/>
        <v>0</v>
      </c>
    </row>
    <row r="65" spans="1:6" x14ac:dyDescent="0.2">
      <c r="A65" s="26">
        <v>10</v>
      </c>
      <c r="B65" s="22" t="s">
        <v>59</v>
      </c>
      <c r="C65" s="26" t="s">
        <v>24</v>
      </c>
      <c r="D65" s="60">
        <v>6</v>
      </c>
      <c r="E65" s="87"/>
      <c r="F65" s="24">
        <f t="shared" si="4"/>
        <v>0</v>
      </c>
    </row>
    <row r="66" spans="1:6" x14ac:dyDescent="0.2">
      <c r="A66" s="26">
        <v>11</v>
      </c>
      <c r="B66" s="22" t="s">
        <v>60</v>
      </c>
      <c r="C66" s="26" t="s">
        <v>24</v>
      </c>
      <c r="D66" s="60">
        <v>6</v>
      </c>
      <c r="E66" s="87"/>
      <c r="F66" s="24">
        <f t="shared" si="4"/>
        <v>0</v>
      </c>
    </row>
    <row r="67" spans="1:6" x14ac:dyDescent="0.2">
      <c r="A67" s="26">
        <v>12</v>
      </c>
      <c r="B67" s="22" t="s">
        <v>61</v>
      </c>
      <c r="C67" s="26" t="s">
        <v>24</v>
      </c>
      <c r="D67" s="60">
        <v>1</v>
      </c>
      <c r="E67" s="87"/>
      <c r="F67" s="24">
        <f t="shared" si="4"/>
        <v>0</v>
      </c>
    </row>
    <row r="68" spans="1:6" x14ac:dyDescent="0.2">
      <c r="A68" s="26">
        <v>13</v>
      </c>
      <c r="B68" s="22" t="s">
        <v>62</v>
      </c>
      <c r="C68" s="26" t="s">
        <v>24</v>
      </c>
      <c r="D68" s="60">
        <v>12</v>
      </c>
      <c r="E68" s="87"/>
      <c r="F68" s="24">
        <f t="shared" si="4"/>
        <v>0</v>
      </c>
    </row>
    <row r="69" spans="1:6" x14ac:dyDescent="0.2">
      <c r="A69" s="26">
        <v>14</v>
      </c>
      <c r="B69" s="22" t="s">
        <v>63</v>
      </c>
      <c r="C69" s="26" t="s">
        <v>24</v>
      </c>
      <c r="D69" s="60">
        <v>1</v>
      </c>
      <c r="E69" s="87"/>
      <c r="F69" s="24">
        <f t="shared" si="4"/>
        <v>0</v>
      </c>
    </row>
    <row r="70" spans="1:6" x14ac:dyDescent="0.2">
      <c r="A70" s="26">
        <v>15</v>
      </c>
      <c r="B70" s="22" t="s">
        <v>64</v>
      </c>
      <c r="C70" s="26" t="s">
        <v>24</v>
      </c>
      <c r="D70" s="60">
        <v>1</v>
      </c>
      <c r="E70" s="87"/>
      <c r="F70" s="24">
        <f t="shared" si="4"/>
        <v>0</v>
      </c>
    </row>
    <row r="71" spans="1:6" x14ac:dyDescent="0.2">
      <c r="A71" s="26">
        <v>16</v>
      </c>
      <c r="B71" s="22" t="s">
        <v>65</v>
      </c>
      <c r="C71" s="26" t="s">
        <v>24</v>
      </c>
      <c r="D71" s="60">
        <v>6</v>
      </c>
      <c r="E71" s="87"/>
      <c r="F71" s="24">
        <f t="shared" si="4"/>
        <v>0</v>
      </c>
    </row>
    <row r="72" spans="1:6" x14ac:dyDescent="0.2">
      <c r="A72" s="26">
        <v>17</v>
      </c>
      <c r="B72" s="22" t="s">
        <v>66</v>
      </c>
      <c r="C72" s="26" t="s">
        <v>24</v>
      </c>
      <c r="D72" s="60">
        <v>11</v>
      </c>
      <c r="E72" s="87"/>
      <c r="F72" s="24">
        <f t="shared" si="4"/>
        <v>0</v>
      </c>
    </row>
    <row r="73" spans="1:6" x14ac:dyDescent="0.2">
      <c r="A73" s="26">
        <v>18</v>
      </c>
      <c r="B73" s="22" t="s">
        <v>67</v>
      </c>
      <c r="C73" s="26" t="s">
        <v>24</v>
      </c>
      <c r="D73" s="60">
        <v>70</v>
      </c>
      <c r="E73" s="87"/>
      <c r="F73" s="24">
        <f t="shared" si="4"/>
        <v>0</v>
      </c>
    </row>
    <row r="74" spans="1:6" x14ac:dyDescent="0.2">
      <c r="A74" s="26">
        <v>19</v>
      </c>
      <c r="B74" s="22" t="s">
        <v>68</v>
      </c>
      <c r="C74" s="26" t="s">
        <v>24</v>
      </c>
      <c r="D74" s="60">
        <v>1</v>
      </c>
      <c r="E74" s="87"/>
      <c r="F74" s="24">
        <f t="shared" si="4"/>
        <v>0</v>
      </c>
    </row>
    <row r="75" spans="1:6" ht="12" x14ac:dyDescent="0.25">
      <c r="A75" s="26"/>
      <c r="B75" s="74" t="s">
        <v>56</v>
      </c>
      <c r="C75" s="75"/>
      <c r="D75" s="76"/>
      <c r="E75" s="77"/>
      <c r="F75" s="78">
        <f>SUM(F56:F74)</f>
        <v>0</v>
      </c>
    </row>
    <row r="76" spans="1:6" ht="12" x14ac:dyDescent="0.25">
      <c r="B76" s="79" t="s">
        <v>88</v>
      </c>
      <c r="C76" s="80"/>
      <c r="D76" s="81"/>
      <c r="E76" s="82"/>
      <c r="F76" s="83">
        <f>F52+F75</f>
        <v>0</v>
      </c>
    </row>
    <row r="79" spans="1:6" x14ac:dyDescent="0.2">
      <c r="B79" s="84" t="s">
        <v>77</v>
      </c>
    </row>
    <row r="144" spans="2:2" x14ac:dyDescent="0.2">
      <c r="B144" s="85"/>
    </row>
  </sheetData>
  <sheetProtection algorithmName="SHA-512" hashValue="M6Be66ENx/FYkZLP0U1XKGHbJIuMoKm4tgGGNepfyyppE35Lij8RHWugMnVPF7YZUpkNgqnoU2srqrlaXklZTg==" saltValue="iGWppnr7yO+54GOlF4QPAQ==" spinCount="100000" sheet="1" objects="1" scenarios="1"/>
  <mergeCells count="1">
    <mergeCell ref="H5:I5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rețele, etc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Dumitru Vlad</cp:lastModifiedBy>
  <cp:lastPrinted>2021-09-06T11:16:53Z</cp:lastPrinted>
  <dcterms:created xsi:type="dcterms:W3CDTF">2010-05-24T12:51:48Z</dcterms:created>
  <dcterms:modified xsi:type="dcterms:W3CDTF">2023-05-25T13:17:02Z</dcterms:modified>
</cp:coreProperties>
</file>