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codeName="ThisWorkbook"/>
  <mc:AlternateContent xmlns:mc="http://schemas.openxmlformats.org/markup-compatibility/2006">
    <mc:Choice Requires="x15">
      <x15ac:absPath xmlns:x15ac="http://schemas.microsoft.com/office/spreadsheetml/2010/11/ac" url="S:\TEHNIC\ACHIZITII\2023\Lucrari neatribuite ORD.18\Licitatia 3.3-Iulie\"/>
    </mc:Choice>
  </mc:AlternateContent>
  <xr:revisionPtr revIDLastSave="0" documentId="13_ncr:1_{34A92346-01F2-4E13-98B7-65D82BFCAD8A}" xr6:coauthVersionLast="47" xr6:coauthVersionMax="47" xr10:uidLastSave="{00000000-0000-0000-0000-000000000000}"/>
  <bookViews>
    <workbookView xWindow="-108" yWindow="-108" windowWidth="30936" windowHeight="16896" tabRatio="594" xr2:uid="{00000000-000D-0000-FFFF-FFFF00000000}"/>
  </bookViews>
  <sheets>
    <sheet name="LOT" sheetId="6" r:id="rId1"/>
  </sheets>
  <definedNames>
    <definedName name="_xlnm._FilterDatabase" localSheetId="0" hidden="1">LOT!$A$6:$E$6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R8" i="6" l="1"/>
  <c r="AR9" i="6"/>
  <c r="AR10" i="6"/>
  <c r="AR11" i="6"/>
  <c r="AR7" i="6"/>
  <c r="N12" i="6"/>
  <c r="AR12" i="6" l="1"/>
  <c r="K12" i="6"/>
  <c r="L12" i="6"/>
  <c r="M12" i="6"/>
  <c r="O12" i="6"/>
  <c r="P12" i="6"/>
  <c r="Q12" i="6"/>
  <c r="R12" i="6"/>
  <c r="S12" i="6"/>
  <c r="T12" i="6"/>
  <c r="U12" i="6"/>
  <c r="V12" i="6"/>
  <c r="W12" i="6"/>
  <c r="X12" i="6"/>
  <c r="Y12" i="6"/>
  <c r="Z12" i="6"/>
  <c r="AA12" i="6"/>
  <c r="AB12" i="6"/>
  <c r="AC12" i="6"/>
  <c r="AD12" i="6"/>
  <c r="AE12" i="6"/>
  <c r="AF12" i="6"/>
  <c r="AG12" i="6"/>
  <c r="AH12" i="6"/>
  <c r="AI12" i="6"/>
  <c r="AJ12" i="6"/>
  <c r="AK12" i="6"/>
  <c r="AL12" i="6"/>
  <c r="AM12" i="6"/>
  <c r="AN12" i="6"/>
  <c r="AO12" i="6"/>
  <c r="AP12" i="6"/>
  <c r="AQ12" i="6"/>
  <c r="J12" i="6" l="1"/>
  <c r="F2" i="6" s="1"/>
  <c r="I12" i="6"/>
  <c r="H12" i="6"/>
  <c r="G12" i="6"/>
</calcChain>
</file>

<file path=xl/sharedStrings.xml><?xml version="1.0" encoding="utf-8"?>
<sst xmlns="http://schemas.openxmlformats.org/spreadsheetml/2006/main" count="93" uniqueCount="54">
  <si>
    <t>Operator CPL CONCORDIA FILIALA CLUJ ROMANIA</t>
  </si>
  <si>
    <t>Localitatea</t>
  </si>
  <si>
    <t>lei</t>
  </si>
  <si>
    <t>km</t>
  </si>
  <si>
    <t>buc</t>
  </si>
  <si>
    <t>Strada, nr.</t>
  </si>
  <si>
    <t>Nr. racorduri</t>
  </si>
  <si>
    <t>Lungime racorduri</t>
  </si>
  <si>
    <t>Nota:</t>
  </si>
  <si>
    <t>TOTAL:</t>
  </si>
  <si>
    <t>UAT</t>
  </si>
  <si>
    <t>Numar
identificare</t>
  </si>
  <si>
    <t>Nr. crt.</t>
  </si>
  <si>
    <t xml:space="preserve">Valoare proiectare si executie lot = </t>
  </si>
  <si>
    <t>Lungime retea GN</t>
  </si>
  <si>
    <t>DN retea GN</t>
  </si>
  <si>
    <t>Valoare totala investitie</t>
  </si>
  <si>
    <t xml:space="preserve">2. Dupa caz, OE desemnat va realiza proiectul tehnic pentru SRM/SR/SM, in baza documentelor si schitelor puse la dispozitie de catre OSD. </t>
  </si>
  <si>
    <t>mm</t>
  </si>
  <si>
    <t>SAVADISLA</t>
  </si>
  <si>
    <t>VLAHA</t>
  </si>
  <si>
    <t xml:space="preserve">str., 66E, </t>
  </si>
  <si>
    <t xml:space="preserve">str., 79, </t>
  </si>
  <si>
    <t>SIC</t>
  </si>
  <si>
    <t xml:space="preserve">STR. III, 208, 210, </t>
  </si>
  <si>
    <t xml:space="preserve">STR. I, 74, 79, </t>
  </si>
  <si>
    <t>LOT CJ5.1 - JUD. CLUJ</t>
  </si>
  <si>
    <t xml:space="preserve">STR. I, 309, </t>
  </si>
  <si>
    <t xml:space="preserve">1. Valoarea totala a investiei cuprind cheltuielile necesare pentru intocmirea proiectului tehnic, inclusiv documentatiile si taxele aferente avizelor, acordurilor, autorizatiilor si a studiilor de teren (dupa caz), respectiv cheltuilelile pentru executia obiectivului. </t>
  </si>
  <si>
    <t xml:space="preserve"> PT+DTAC conducta GN</t>
  </si>
  <si>
    <t>PT racord GN</t>
  </si>
  <si>
    <t>Studii de teren (ridicare topografica, studiu geotehnic)</t>
  </si>
  <si>
    <t>Executie conducta GN - zona vegetala (inclusiv refacere teren)</t>
  </si>
  <si>
    <t>Executie conducta GN - macadam (inclusiv refacere teren)</t>
  </si>
  <si>
    <t>Executie conducta GN - beton (inclusiv refacere teren)</t>
  </si>
  <si>
    <t>Executie conducta GN - asfalt (inclusiv refacere teren)</t>
  </si>
  <si>
    <t>Executie conducta distributie cu tub de protectie PE prin foraj dirijat</t>
  </si>
  <si>
    <t>Executie conducta distributie cu tub de protectie OL prin foraj dirijat</t>
  </si>
  <si>
    <t>Executie conducta distributie cu tub de protectie OL prin sapatura deschisa</t>
  </si>
  <si>
    <t>Executie racord GN - zona vegetala (inclusiv refacere teren)</t>
  </si>
  <si>
    <t>Executie racord GN - macadam (inclusiv refacere teren)</t>
  </si>
  <si>
    <t>Executie racord GN - beton (inclusiv refacere teren)</t>
  </si>
  <si>
    <t>Executie racord GN - asfalt (inclusiv refacere teren)</t>
  </si>
  <si>
    <t>m</t>
  </si>
  <si>
    <t>FINISEL</t>
  </si>
  <si>
    <t>Executie conducta distributie cu tub de protectie PE prin sapatura deschisa</t>
  </si>
  <si>
    <t>Conducta distributie OL montaj suprateran</t>
  </si>
  <si>
    <t>Executie racord GN OL suprateran</t>
  </si>
  <si>
    <t>total lei</t>
  </si>
  <si>
    <t>total total lei</t>
  </si>
  <si>
    <t>TOTAL GENERAL OFERTANT</t>
  </si>
  <si>
    <r>
      <t>SECTIUNE OFERTANT</t>
    </r>
    <r>
      <rPr>
        <b/>
        <sz val="11"/>
        <color rgb="FFCC0000"/>
        <rFont val="Calibri"/>
        <family val="2"/>
        <scheme val="minor"/>
      </rPr>
      <t xml:space="preserve"> - se completeaza doar celulele evidentiate cu culoarea verde!</t>
    </r>
  </si>
  <si>
    <t>Documentatii pt. obtinerea avizelor / acordurilor</t>
  </si>
  <si>
    <t>Contravaloare avize / acorduri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</si>
</sst>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12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b/>
      <sz val="11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name val="Calibri"/>
      <family val="2"/>
      <charset val="238"/>
      <scheme val="minor"/>
    </font>
    <font>
      <b/>
      <sz val="11"/>
      <color rgb="FFCC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7">
    <xf numFmtId="0" fontId="0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43">
    <xf numFmtId="0" fontId="0" fillId="0" borderId="0" xfId="0"/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2" fillId="0" borderId="0" xfId="1" applyFont="1"/>
    <xf numFmtId="0" fontId="3" fillId="0" borderId="0" xfId="1" applyFont="1" applyAlignment="1">
      <alignment horizontal="center"/>
    </xf>
    <xf numFmtId="0" fontId="2" fillId="0" borderId="0" xfId="1" applyFont="1" applyAlignment="1">
      <alignment horizontal="left"/>
    </xf>
    <xf numFmtId="0" fontId="2" fillId="0" borderId="0" xfId="1" applyFont="1" applyAlignment="1">
      <alignment horizontal="center"/>
    </xf>
    <xf numFmtId="0" fontId="10" fillId="0" borderId="0" xfId="1" applyFont="1" applyAlignment="1">
      <alignment horizontal="right"/>
    </xf>
    <xf numFmtId="4" fontId="10" fillId="0" borderId="0" xfId="1" applyNumberFormat="1" applyFont="1" applyAlignment="1">
      <alignment horizontal="center"/>
    </xf>
    <xf numFmtId="0" fontId="10" fillId="0" borderId="0" xfId="1" applyFont="1" applyAlignment="1">
      <alignment horizontal="left"/>
    </xf>
    <xf numFmtId="4" fontId="2" fillId="0" borderId="2" xfId="3" applyNumberFormat="1" applyFont="1" applyBorder="1" applyAlignment="1">
      <alignment horizontal="center" vertical="center" wrapText="1"/>
    </xf>
    <xf numFmtId="4" fontId="2" fillId="0" borderId="6" xfId="3" applyNumberFormat="1" applyFont="1" applyBorder="1" applyAlignment="1">
      <alignment horizontal="center" vertical="center" wrapText="1"/>
    </xf>
    <xf numFmtId="0" fontId="6" fillId="0" borderId="2" xfId="3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/>
    </xf>
    <xf numFmtId="0" fontId="7" fillId="0" borderId="2" xfId="0" applyFont="1" applyBorder="1" applyAlignment="1">
      <alignment horizontal="center" vertical="center"/>
    </xf>
    <xf numFmtId="164" fontId="7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64" fontId="4" fillId="0" borderId="2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9" fillId="0" borderId="0" xfId="3" applyFont="1" applyAlignment="1">
      <alignment horizontal="right" vertical="center" wrapText="1"/>
    </xf>
    <xf numFmtId="0" fontId="9" fillId="0" borderId="3" xfId="3" applyFont="1" applyBorder="1" applyAlignment="1">
      <alignment horizontal="right" vertical="center" wrapText="1"/>
    </xf>
    <xf numFmtId="164" fontId="8" fillId="0" borderId="1" xfId="0" applyNumberFormat="1" applyFont="1" applyBorder="1" applyAlignment="1">
      <alignment horizontal="center" vertical="center"/>
    </xf>
    <xf numFmtId="1" fontId="8" fillId="0" borderId="1" xfId="0" applyNumberFormat="1" applyFont="1" applyBorder="1" applyAlignment="1">
      <alignment horizontal="center" vertical="center"/>
    </xf>
    <xf numFmtId="3" fontId="8" fillId="0" borderId="6" xfId="0" applyNumberFormat="1" applyFont="1" applyBorder="1" applyAlignment="1">
      <alignment horizontal="center" vertical="center"/>
    </xf>
    <xf numFmtId="3" fontId="4" fillId="0" borderId="6" xfId="0" applyNumberFormat="1" applyFont="1" applyBorder="1" applyAlignment="1">
      <alignment horizontal="center" vertical="center"/>
    </xf>
    <xf numFmtId="0" fontId="5" fillId="0" borderId="0" xfId="3" applyFont="1" applyAlignment="1">
      <alignment horizontal="center" vertical="center" wrapText="1"/>
    </xf>
    <xf numFmtId="0" fontId="8" fillId="0" borderId="0" xfId="0" applyFont="1"/>
    <xf numFmtId="0" fontId="0" fillId="0" borderId="0" xfId="0" applyAlignment="1">
      <alignment horizontal="center"/>
    </xf>
    <xf numFmtId="2" fontId="0" fillId="0" borderId="0" xfId="0" applyNumberFormat="1"/>
    <xf numFmtId="2" fontId="0" fillId="0" borderId="2" xfId="0" applyNumberFormat="1" applyBorder="1" applyAlignment="1">
      <alignment horizontal="center" vertical="center"/>
    </xf>
    <xf numFmtId="4" fontId="8" fillId="0" borderId="1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4" fontId="2" fillId="0" borderId="2" xfId="2" applyNumberFormat="1" applyFont="1" applyBorder="1" applyAlignment="1">
      <alignment horizontal="center" vertical="center" wrapText="1"/>
    </xf>
    <xf numFmtId="0" fontId="2" fillId="0" borderId="2" xfId="3" applyFont="1" applyBorder="1" applyAlignment="1">
      <alignment horizontal="center" vertical="center" wrapText="1"/>
    </xf>
    <xf numFmtId="4" fontId="2" fillId="0" borderId="6" xfId="2" applyNumberFormat="1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left" vertical="top" wrapText="1"/>
    </xf>
    <xf numFmtId="4" fontId="2" fillId="0" borderId="8" xfId="2" applyNumberFormat="1" applyFont="1" applyBorder="1" applyAlignment="1">
      <alignment horizontal="center" vertical="center" wrapText="1"/>
    </xf>
    <xf numFmtId="4" fontId="2" fillId="0" borderId="3" xfId="2" applyNumberFormat="1" applyFont="1" applyBorder="1" applyAlignment="1">
      <alignment horizontal="center" vertical="center" wrapText="1"/>
    </xf>
    <xf numFmtId="4" fontId="2" fillId="0" borderId="4" xfId="2" applyNumberFormat="1" applyFont="1" applyBorder="1" applyAlignment="1">
      <alignment horizontal="center" vertical="center" wrapText="1"/>
    </xf>
    <xf numFmtId="4" fontId="2" fillId="0" borderId="5" xfId="2" applyNumberFormat="1" applyFont="1" applyBorder="1" applyAlignment="1">
      <alignment horizontal="center" vertical="center" wrapText="1"/>
    </xf>
    <xf numFmtId="0" fontId="8" fillId="0" borderId="7" xfId="0" applyFont="1" applyBorder="1" applyAlignment="1">
      <alignment horizontal="left"/>
    </xf>
  </cellXfs>
  <cellStyles count="7">
    <cellStyle name="Normal" xfId="0" builtinId="0"/>
    <cellStyle name="Normal 2" xfId="2" xr:uid="{00000000-0005-0000-0000-000001000000}"/>
    <cellStyle name="Normal 2 4" xfId="5" xr:uid="{00000000-0005-0000-0000-000002000000}"/>
    <cellStyle name="Normal 4" xfId="3" xr:uid="{00000000-0005-0000-0000-000003000000}"/>
    <cellStyle name="Normal 4 3" xfId="4" xr:uid="{00000000-0005-0000-0000-000004000000}"/>
    <cellStyle name="Normal 9" xfId="6" xr:uid="{00000000-0005-0000-0000-000005000000}"/>
    <cellStyle name="Normal_15 feb 2010_dupa site 16 dec 2009 Anexe D1_D6  machete monitorizare ODP" xfId="1" xr:uid="{00000000-0005-0000-0000-000006000000}"/>
  </cellStyles>
  <dxfs count="0"/>
  <tableStyles count="0" defaultTableStyle="TableStyleMedium2" defaultPivotStyle="PivotStyleLight16"/>
  <colors>
    <mruColors>
      <color rgb="FFCC0000"/>
      <color rgb="FFFF9900"/>
      <color rgb="FFBB0594"/>
      <color rgb="FF0066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R18"/>
  <sheetViews>
    <sheetView tabSelected="1" zoomScaleNormal="100" workbookViewId="0">
      <pane xSplit="10" ySplit="6" topLeftCell="K7" activePane="bottomRight" state="frozen"/>
      <selection pane="topRight" activeCell="K1" sqref="K1"/>
      <selection pane="bottomLeft" activeCell="A7" sqref="A7"/>
      <selection pane="bottomRight" activeCell="K17" sqref="K17"/>
    </sheetView>
  </sheetViews>
  <sheetFormatPr defaultRowHeight="14.4" x14ac:dyDescent="0.3"/>
  <cols>
    <col min="1" max="1" width="5.6640625" customWidth="1"/>
    <col min="2" max="2" width="13.5546875" customWidth="1"/>
    <col min="3" max="3" width="15.6640625" customWidth="1"/>
    <col min="4" max="4" width="16" customWidth="1"/>
    <col min="5" max="5" width="28" customWidth="1"/>
    <col min="6" max="6" width="11.5546875" style="28" bestFit="1" customWidth="1"/>
    <col min="7" max="7" width="10.33203125" customWidth="1"/>
    <col min="8" max="8" width="9.6640625" customWidth="1"/>
    <col min="9" max="9" width="10.33203125" customWidth="1"/>
    <col min="10" max="14" width="12.77734375" customWidth="1"/>
    <col min="15" max="15" width="15.77734375" customWidth="1"/>
    <col min="16" max="16" width="10.77734375" customWidth="1"/>
    <col min="17" max="17" width="12.77734375" customWidth="1"/>
    <col min="18" max="18" width="10.77734375" customWidth="1"/>
    <col min="19" max="19" width="12.77734375" customWidth="1"/>
    <col min="20" max="20" width="10.77734375" customWidth="1"/>
    <col min="21" max="21" width="12.77734375" customWidth="1"/>
    <col min="22" max="22" width="10.77734375" customWidth="1"/>
    <col min="23" max="23" width="12.77734375" customWidth="1"/>
    <col min="24" max="24" width="10.77734375" customWidth="1"/>
    <col min="25" max="25" width="12.77734375" customWidth="1"/>
    <col min="26" max="26" width="10.77734375" customWidth="1"/>
    <col min="27" max="27" width="12.77734375" customWidth="1"/>
    <col min="28" max="28" width="10.77734375" customWidth="1"/>
    <col min="29" max="29" width="12.77734375" customWidth="1"/>
    <col min="30" max="30" width="10.77734375" customWidth="1"/>
    <col min="31" max="31" width="12.77734375" customWidth="1"/>
    <col min="32" max="32" width="10.77734375" customWidth="1"/>
    <col min="33" max="33" width="12.77734375" customWidth="1"/>
    <col min="34" max="34" width="10.77734375" customWidth="1"/>
    <col min="35" max="35" width="12.77734375" customWidth="1"/>
    <col min="36" max="36" width="10.77734375" customWidth="1"/>
    <col min="37" max="37" width="12.77734375" customWidth="1"/>
    <col min="38" max="38" width="10.77734375" customWidth="1"/>
    <col min="39" max="39" width="12.77734375" customWidth="1"/>
    <col min="40" max="40" width="10.77734375" customWidth="1"/>
    <col min="41" max="41" width="12.77734375" customWidth="1"/>
    <col min="42" max="42" width="10.77734375" customWidth="1"/>
    <col min="43" max="43" width="12.77734375" customWidth="1"/>
    <col min="44" max="44" width="20.77734375" customWidth="1"/>
  </cols>
  <sheetData>
    <row r="1" spans="1:44" ht="15" customHeight="1" x14ac:dyDescent="0.3">
      <c r="A1" s="3" t="s">
        <v>0</v>
      </c>
      <c r="B1" s="3"/>
      <c r="C1" s="4"/>
      <c r="D1" s="4"/>
      <c r="E1" s="4"/>
      <c r="F1" s="4"/>
    </row>
    <row r="2" spans="1:44" x14ac:dyDescent="0.3">
      <c r="A2" s="5" t="s">
        <v>26</v>
      </c>
      <c r="B2" s="5"/>
      <c r="C2" s="6"/>
      <c r="D2" s="4"/>
      <c r="E2" s="7" t="s">
        <v>13</v>
      </c>
      <c r="F2" s="8">
        <f>J12</f>
        <v>149662.5048</v>
      </c>
      <c r="G2" s="9" t="s">
        <v>2</v>
      </c>
    </row>
    <row r="3" spans="1:44" x14ac:dyDescent="0.3">
      <c r="A3" s="5"/>
      <c r="B3" s="5"/>
      <c r="C3" s="6"/>
      <c r="D3" s="4"/>
      <c r="E3" s="4"/>
      <c r="F3" s="4"/>
      <c r="K3" s="42" t="s">
        <v>51</v>
      </c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2"/>
      <c r="AK3" s="42"/>
      <c r="AL3" s="42"/>
      <c r="AM3" s="42"/>
      <c r="AN3" s="42"/>
      <c r="AO3" s="42"/>
      <c r="AP3" s="42"/>
      <c r="AQ3" s="42"/>
      <c r="AR3" s="42"/>
    </row>
    <row r="4" spans="1:44" ht="15.75" customHeight="1" x14ac:dyDescent="0.3">
      <c r="A4" s="32" t="s">
        <v>12</v>
      </c>
      <c r="B4" s="34" t="s">
        <v>11</v>
      </c>
      <c r="C4" s="34" t="s">
        <v>10</v>
      </c>
      <c r="D4" s="34" t="s">
        <v>1</v>
      </c>
      <c r="E4" s="34" t="s">
        <v>5</v>
      </c>
      <c r="F4" s="34" t="s">
        <v>15</v>
      </c>
      <c r="G4" s="34" t="s">
        <v>14</v>
      </c>
      <c r="H4" s="33" t="s">
        <v>6</v>
      </c>
      <c r="I4" s="33" t="s">
        <v>7</v>
      </c>
      <c r="J4" s="33" t="s">
        <v>16</v>
      </c>
      <c r="K4" s="35" t="s">
        <v>29</v>
      </c>
      <c r="L4" s="33" t="s">
        <v>30</v>
      </c>
      <c r="M4" s="33" t="s">
        <v>52</v>
      </c>
      <c r="N4" s="33" t="s">
        <v>53</v>
      </c>
      <c r="O4" s="33" t="s">
        <v>31</v>
      </c>
      <c r="P4" s="38" t="s">
        <v>32</v>
      </c>
      <c r="Q4" s="39"/>
      <c r="R4" s="38" t="s">
        <v>33</v>
      </c>
      <c r="S4" s="39"/>
      <c r="T4" s="38" t="s">
        <v>34</v>
      </c>
      <c r="U4" s="39"/>
      <c r="V4" s="38" t="s">
        <v>35</v>
      </c>
      <c r="W4" s="39"/>
      <c r="X4" s="38" t="s">
        <v>36</v>
      </c>
      <c r="Y4" s="39"/>
      <c r="Z4" s="38" t="s">
        <v>37</v>
      </c>
      <c r="AA4" s="39"/>
      <c r="AB4" s="38" t="s">
        <v>45</v>
      </c>
      <c r="AC4" s="39"/>
      <c r="AD4" s="38" t="s">
        <v>38</v>
      </c>
      <c r="AE4" s="39"/>
      <c r="AF4" s="38" t="s">
        <v>46</v>
      </c>
      <c r="AG4" s="39"/>
      <c r="AH4" s="38" t="s">
        <v>39</v>
      </c>
      <c r="AI4" s="39"/>
      <c r="AJ4" s="38" t="s">
        <v>40</v>
      </c>
      <c r="AK4" s="39"/>
      <c r="AL4" s="38" t="s">
        <v>41</v>
      </c>
      <c r="AM4" s="39"/>
      <c r="AN4" s="38" t="s">
        <v>42</v>
      </c>
      <c r="AO4" s="39"/>
      <c r="AP4" s="38" t="s">
        <v>47</v>
      </c>
      <c r="AQ4" s="39"/>
      <c r="AR4" s="33" t="s">
        <v>50</v>
      </c>
    </row>
    <row r="5" spans="1:44" ht="40.049999999999997" customHeight="1" x14ac:dyDescent="0.3">
      <c r="A5" s="32"/>
      <c r="B5" s="34"/>
      <c r="C5" s="34"/>
      <c r="D5" s="34"/>
      <c r="E5" s="34"/>
      <c r="F5" s="34"/>
      <c r="G5" s="34"/>
      <c r="H5" s="33"/>
      <c r="I5" s="33"/>
      <c r="J5" s="33"/>
      <c r="K5" s="35"/>
      <c r="L5" s="33"/>
      <c r="M5" s="33"/>
      <c r="N5" s="33"/>
      <c r="O5" s="33"/>
      <c r="P5" s="40"/>
      <c r="Q5" s="41"/>
      <c r="R5" s="40"/>
      <c r="S5" s="41"/>
      <c r="T5" s="40"/>
      <c r="U5" s="41"/>
      <c r="V5" s="40"/>
      <c r="W5" s="41"/>
      <c r="X5" s="40"/>
      <c r="Y5" s="41"/>
      <c r="Z5" s="40"/>
      <c r="AA5" s="41"/>
      <c r="AB5" s="40"/>
      <c r="AC5" s="41"/>
      <c r="AD5" s="40"/>
      <c r="AE5" s="41"/>
      <c r="AF5" s="40"/>
      <c r="AG5" s="41"/>
      <c r="AH5" s="40"/>
      <c r="AI5" s="41"/>
      <c r="AJ5" s="40"/>
      <c r="AK5" s="41"/>
      <c r="AL5" s="40"/>
      <c r="AM5" s="41"/>
      <c r="AN5" s="40"/>
      <c r="AO5" s="41"/>
      <c r="AP5" s="40"/>
      <c r="AQ5" s="41"/>
      <c r="AR5" s="33"/>
    </row>
    <row r="6" spans="1:44" ht="16.5" customHeight="1" x14ac:dyDescent="0.3">
      <c r="A6" s="32"/>
      <c r="B6" s="34"/>
      <c r="C6" s="34"/>
      <c r="D6" s="34"/>
      <c r="E6" s="34"/>
      <c r="F6" s="10" t="s">
        <v>18</v>
      </c>
      <c r="G6" s="10" t="s">
        <v>3</v>
      </c>
      <c r="H6" s="10" t="s">
        <v>4</v>
      </c>
      <c r="I6" s="10" t="s">
        <v>3</v>
      </c>
      <c r="J6" s="10" t="s">
        <v>2</v>
      </c>
      <c r="K6" s="11" t="s">
        <v>48</v>
      </c>
      <c r="L6" s="10" t="s">
        <v>48</v>
      </c>
      <c r="M6" s="10" t="s">
        <v>48</v>
      </c>
      <c r="N6" s="10" t="s">
        <v>48</v>
      </c>
      <c r="O6" s="10" t="s">
        <v>48</v>
      </c>
      <c r="P6" s="10" t="s">
        <v>43</v>
      </c>
      <c r="Q6" s="10" t="s">
        <v>48</v>
      </c>
      <c r="R6" s="10" t="s">
        <v>43</v>
      </c>
      <c r="S6" s="10" t="s">
        <v>48</v>
      </c>
      <c r="T6" s="10" t="s">
        <v>43</v>
      </c>
      <c r="U6" s="10" t="s">
        <v>48</v>
      </c>
      <c r="V6" s="10" t="s">
        <v>43</v>
      </c>
      <c r="W6" s="10" t="s">
        <v>48</v>
      </c>
      <c r="X6" s="10" t="s">
        <v>43</v>
      </c>
      <c r="Y6" s="10" t="s">
        <v>49</v>
      </c>
      <c r="Z6" s="10" t="s">
        <v>43</v>
      </c>
      <c r="AA6" s="10" t="s">
        <v>48</v>
      </c>
      <c r="AB6" s="10" t="s">
        <v>43</v>
      </c>
      <c r="AC6" s="10" t="s">
        <v>48</v>
      </c>
      <c r="AD6" s="10" t="s">
        <v>43</v>
      </c>
      <c r="AE6" s="10" t="s">
        <v>48</v>
      </c>
      <c r="AF6" s="10" t="s">
        <v>43</v>
      </c>
      <c r="AG6" s="10" t="s">
        <v>48</v>
      </c>
      <c r="AH6" s="10" t="s">
        <v>43</v>
      </c>
      <c r="AI6" s="10" t="s">
        <v>48</v>
      </c>
      <c r="AJ6" s="10" t="s">
        <v>43</v>
      </c>
      <c r="AK6" s="10" t="s">
        <v>48</v>
      </c>
      <c r="AL6" s="10" t="s">
        <v>43</v>
      </c>
      <c r="AM6" s="10" t="s">
        <v>48</v>
      </c>
      <c r="AN6" s="10" t="s">
        <v>43</v>
      </c>
      <c r="AO6" s="10" t="s">
        <v>48</v>
      </c>
      <c r="AP6" s="10" t="s">
        <v>43</v>
      </c>
      <c r="AQ6" s="10" t="s">
        <v>48</v>
      </c>
      <c r="AR6" s="10" t="s">
        <v>2</v>
      </c>
    </row>
    <row r="7" spans="1:44" x14ac:dyDescent="0.3">
      <c r="A7" s="12">
        <v>1</v>
      </c>
      <c r="B7" s="12">
        <v>2020104504</v>
      </c>
      <c r="C7" s="13" t="s">
        <v>19</v>
      </c>
      <c r="D7" s="13" t="s">
        <v>44</v>
      </c>
      <c r="E7" s="13" t="s">
        <v>21</v>
      </c>
      <c r="F7" s="14">
        <v>63</v>
      </c>
      <c r="G7" s="15">
        <v>0.24199999999999999</v>
      </c>
      <c r="H7" s="16">
        <v>1</v>
      </c>
      <c r="I7" s="17">
        <v>2E-3</v>
      </c>
      <c r="J7" s="30">
        <v>51860.87999999999</v>
      </c>
      <c r="K7" s="1"/>
      <c r="L7" s="2"/>
      <c r="M7" s="2"/>
      <c r="N7" s="2"/>
      <c r="O7" s="2"/>
      <c r="P7" s="18">
        <v>70</v>
      </c>
      <c r="Q7" s="2"/>
      <c r="R7" s="18">
        <v>164</v>
      </c>
      <c r="S7" s="2"/>
      <c r="T7" s="18"/>
      <c r="U7" s="18"/>
      <c r="V7" s="18"/>
      <c r="W7" s="18"/>
      <c r="X7" s="18">
        <v>8</v>
      </c>
      <c r="Y7" s="2"/>
      <c r="Z7" s="18"/>
      <c r="AA7" s="18"/>
      <c r="AB7" s="18"/>
      <c r="AC7" s="18"/>
      <c r="AD7" s="18"/>
      <c r="AE7" s="18"/>
      <c r="AF7" s="18"/>
      <c r="AG7" s="18"/>
      <c r="AH7" s="18">
        <v>2</v>
      </c>
      <c r="AI7" s="2"/>
      <c r="AJ7" s="18"/>
      <c r="AK7" s="18"/>
      <c r="AL7" s="18"/>
      <c r="AM7" s="18"/>
      <c r="AN7" s="18"/>
      <c r="AO7" s="18"/>
      <c r="AP7" s="18"/>
      <c r="AQ7" s="18"/>
      <c r="AR7" s="19">
        <f>(K7+L7+M7+N7+O7)+(P7*Q7)+(R7*S7)+(T7*U7)+(V7*W7)+(X7*Y7)+(Z7*AA7)+(AB7*AC7)+(AD7*AE7)+(AF7*AG7)+(AH7*AI7)+(AJ7*AK7)+(AL7*AM7)+(AN7*AO7)+(AP7*AQ7)</f>
        <v>0</v>
      </c>
    </row>
    <row r="8" spans="1:44" x14ac:dyDescent="0.3">
      <c r="A8" s="12">
        <v>2</v>
      </c>
      <c r="B8" s="12">
        <v>2021101712</v>
      </c>
      <c r="C8" s="13" t="s">
        <v>19</v>
      </c>
      <c r="D8" s="13" t="s">
        <v>20</v>
      </c>
      <c r="E8" s="13" t="s">
        <v>22</v>
      </c>
      <c r="F8" s="14">
        <v>63</v>
      </c>
      <c r="G8" s="15">
        <v>0.126</v>
      </c>
      <c r="H8" s="16">
        <v>1</v>
      </c>
      <c r="I8" s="17">
        <v>4.4999999999999997E-3</v>
      </c>
      <c r="J8" s="30">
        <v>31225.924800000004</v>
      </c>
      <c r="K8" s="1"/>
      <c r="L8" s="2"/>
      <c r="M8" s="2"/>
      <c r="N8" s="2"/>
      <c r="O8" s="2"/>
      <c r="P8" s="18">
        <v>36</v>
      </c>
      <c r="Q8" s="2"/>
      <c r="R8" s="18">
        <v>85</v>
      </c>
      <c r="S8" s="2"/>
      <c r="T8" s="18"/>
      <c r="U8" s="18"/>
      <c r="V8" s="18"/>
      <c r="W8" s="18"/>
      <c r="X8" s="18">
        <v>5</v>
      </c>
      <c r="Y8" s="2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>
        <v>4.5</v>
      </c>
      <c r="AK8" s="2"/>
      <c r="AL8" s="18"/>
      <c r="AM8" s="18"/>
      <c r="AN8" s="18"/>
      <c r="AO8" s="18"/>
      <c r="AP8" s="18"/>
      <c r="AQ8" s="18"/>
      <c r="AR8" s="19">
        <f t="shared" ref="AR8:AR11" si="0">(K8+L8+M8+N8+O8)+(P8*Q8)+(R8*S8)+(T8*U8)+(V8*W8)+(X8*Y8)+(Z8*AA8)+(AB8*AC8)+(AD8*AE8)+(AF8*AG8)+(AH8*AI8)+(AJ8*AK8)+(AL8*AM8)+(AN8*AO8)+(AP8*AQ8)</f>
        <v>0</v>
      </c>
    </row>
    <row r="9" spans="1:44" x14ac:dyDescent="0.3">
      <c r="A9" s="12">
        <v>3</v>
      </c>
      <c r="B9" s="12">
        <v>2021100621</v>
      </c>
      <c r="C9" s="13" t="s">
        <v>23</v>
      </c>
      <c r="D9" s="13" t="s">
        <v>23</v>
      </c>
      <c r="E9" s="13" t="s">
        <v>24</v>
      </c>
      <c r="F9" s="14">
        <v>63</v>
      </c>
      <c r="G9" s="15">
        <v>2.4E-2</v>
      </c>
      <c r="H9" s="16">
        <v>2</v>
      </c>
      <c r="I9" s="17">
        <v>0.02</v>
      </c>
      <c r="J9" s="30">
        <v>15559.948</v>
      </c>
      <c r="K9" s="1"/>
      <c r="L9" s="2"/>
      <c r="M9" s="2"/>
      <c r="N9" s="2"/>
      <c r="O9" s="2"/>
      <c r="P9" s="18"/>
      <c r="Q9" s="18"/>
      <c r="R9" s="18">
        <v>24</v>
      </c>
      <c r="S9" s="2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>
        <v>20</v>
      </c>
      <c r="AI9" s="2"/>
      <c r="AJ9" s="18"/>
      <c r="AK9" s="18"/>
      <c r="AL9" s="18"/>
      <c r="AM9" s="18"/>
      <c r="AN9" s="18"/>
      <c r="AO9" s="18"/>
      <c r="AP9" s="18"/>
      <c r="AQ9" s="18"/>
      <c r="AR9" s="19">
        <f t="shared" si="0"/>
        <v>0</v>
      </c>
    </row>
    <row r="10" spans="1:44" x14ac:dyDescent="0.3">
      <c r="A10" s="12">
        <v>4</v>
      </c>
      <c r="B10" s="12">
        <v>2021102583</v>
      </c>
      <c r="C10" s="13" t="s">
        <v>23</v>
      </c>
      <c r="D10" s="13" t="s">
        <v>23</v>
      </c>
      <c r="E10" s="13" t="s">
        <v>27</v>
      </c>
      <c r="F10" s="14">
        <v>63</v>
      </c>
      <c r="G10" s="15">
        <v>0.191</v>
      </c>
      <c r="H10" s="16">
        <v>1</v>
      </c>
      <c r="I10" s="17">
        <v>4.0000000000000001E-3</v>
      </c>
      <c r="J10" s="30">
        <v>29480.988000000001</v>
      </c>
      <c r="K10" s="1"/>
      <c r="L10" s="2"/>
      <c r="M10" s="2"/>
      <c r="N10" s="2"/>
      <c r="O10" s="2"/>
      <c r="P10" s="18">
        <v>191</v>
      </c>
      <c r="Q10" s="2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>
        <v>4</v>
      </c>
      <c r="AI10" s="2"/>
      <c r="AJ10" s="18"/>
      <c r="AK10" s="18"/>
      <c r="AL10" s="18"/>
      <c r="AM10" s="18"/>
      <c r="AN10" s="18"/>
      <c r="AO10" s="18"/>
      <c r="AP10" s="18"/>
      <c r="AQ10" s="18"/>
      <c r="AR10" s="19">
        <f t="shared" si="0"/>
        <v>0</v>
      </c>
    </row>
    <row r="11" spans="1:44" x14ac:dyDescent="0.3">
      <c r="A11" s="12">
        <v>5</v>
      </c>
      <c r="B11" s="12">
        <v>2021101672</v>
      </c>
      <c r="C11" s="13" t="s">
        <v>23</v>
      </c>
      <c r="D11" s="13" t="s">
        <v>23</v>
      </c>
      <c r="E11" s="13" t="s">
        <v>25</v>
      </c>
      <c r="F11" s="14">
        <v>63</v>
      </c>
      <c r="G11" s="15">
        <v>7.5999999999999998E-2</v>
      </c>
      <c r="H11" s="16">
        <v>2</v>
      </c>
      <c r="I11" s="17">
        <v>2.1499999999999998E-2</v>
      </c>
      <c r="J11" s="30">
        <v>21534.764000000003</v>
      </c>
      <c r="K11" s="1"/>
      <c r="L11" s="2"/>
      <c r="M11" s="2"/>
      <c r="N11" s="2"/>
      <c r="O11" s="2"/>
      <c r="P11" s="18">
        <v>50</v>
      </c>
      <c r="Q11" s="2"/>
      <c r="R11" s="18">
        <v>26</v>
      </c>
      <c r="S11" s="2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>
        <v>21.5</v>
      </c>
      <c r="AK11" s="2"/>
      <c r="AL11" s="18"/>
      <c r="AM11" s="18"/>
      <c r="AN11" s="18"/>
      <c r="AO11" s="18"/>
      <c r="AP11" s="18"/>
      <c r="AQ11" s="18"/>
      <c r="AR11" s="19">
        <f t="shared" si="0"/>
        <v>0</v>
      </c>
    </row>
    <row r="12" spans="1:44" x14ac:dyDescent="0.3">
      <c r="E12" s="20"/>
      <c r="F12" s="21" t="s">
        <v>9</v>
      </c>
      <c r="G12" s="22">
        <f t="shared" ref="G12:L12" si="1">SUM(G7:G11)</f>
        <v>0.65899999999999992</v>
      </c>
      <c r="H12" s="23">
        <f t="shared" si="1"/>
        <v>7</v>
      </c>
      <c r="I12" s="22">
        <f t="shared" si="1"/>
        <v>5.1999999999999998E-2</v>
      </c>
      <c r="J12" s="31">
        <f t="shared" si="1"/>
        <v>149662.5048</v>
      </c>
      <c r="K12" s="24">
        <f t="shared" si="1"/>
        <v>0</v>
      </c>
      <c r="L12" s="24">
        <f t="shared" si="1"/>
        <v>0</v>
      </c>
      <c r="M12" s="24">
        <f t="shared" ref="M12:P12" si="2">SUM(M7:M11)</f>
        <v>0</v>
      </c>
      <c r="N12" s="24">
        <f t="shared" si="2"/>
        <v>0</v>
      </c>
      <c r="O12" s="24">
        <f t="shared" si="2"/>
        <v>0</v>
      </c>
      <c r="P12" s="25">
        <f t="shared" si="2"/>
        <v>347</v>
      </c>
      <c r="Q12" s="24">
        <f t="shared" ref="Q12" si="3">SUM(Q7:Q11)</f>
        <v>0</v>
      </c>
      <c r="R12" s="25">
        <f t="shared" ref="R12" si="4">SUM(R7:R11)</f>
        <v>299</v>
      </c>
      <c r="S12" s="24">
        <f t="shared" ref="S12" si="5">SUM(S7:S11)</f>
        <v>0</v>
      </c>
      <c r="T12" s="25">
        <f t="shared" ref="T12" si="6">SUM(T7:T11)</f>
        <v>0</v>
      </c>
      <c r="U12" s="24">
        <f t="shared" ref="U12" si="7">SUM(U7:U11)</f>
        <v>0</v>
      </c>
      <c r="V12" s="25">
        <f t="shared" ref="V12" si="8">SUM(V7:V11)</f>
        <v>0</v>
      </c>
      <c r="W12" s="24">
        <f t="shared" ref="W12" si="9">SUM(W7:W11)</f>
        <v>0</v>
      </c>
      <c r="X12" s="25">
        <f t="shared" ref="X12" si="10">SUM(X7:X11)</f>
        <v>13</v>
      </c>
      <c r="Y12" s="24">
        <f t="shared" ref="Y12" si="11">SUM(Y7:Y11)</f>
        <v>0</v>
      </c>
      <c r="Z12" s="25">
        <f t="shared" ref="Z12" si="12">SUM(Z7:Z11)</f>
        <v>0</v>
      </c>
      <c r="AA12" s="24">
        <f t="shared" ref="AA12" si="13">SUM(AA7:AA11)</f>
        <v>0</v>
      </c>
      <c r="AB12" s="25">
        <f t="shared" ref="AB12" si="14">SUM(AB7:AB11)</f>
        <v>0</v>
      </c>
      <c r="AC12" s="24">
        <f t="shared" ref="AC12" si="15">SUM(AC7:AC11)</f>
        <v>0</v>
      </c>
      <c r="AD12" s="25">
        <f t="shared" ref="AD12" si="16">SUM(AD7:AD11)</f>
        <v>0</v>
      </c>
      <c r="AE12" s="24">
        <f t="shared" ref="AE12" si="17">SUM(AE7:AE11)</f>
        <v>0</v>
      </c>
      <c r="AF12" s="25">
        <f t="shared" ref="AF12" si="18">SUM(AF7:AF11)</f>
        <v>0</v>
      </c>
      <c r="AG12" s="24">
        <f t="shared" ref="AG12" si="19">SUM(AG7:AG11)</f>
        <v>0</v>
      </c>
      <c r="AH12" s="25">
        <f t="shared" ref="AH12" si="20">SUM(AH7:AH11)</f>
        <v>26</v>
      </c>
      <c r="AI12" s="24">
        <f t="shared" ref="AI12" si="21">SUM(AI7:AI11)</f>
        <v>0</v>
      </c>
      <c r="AJ12" s="25">
        <f t="shared" ref="AJ12" si="22">SUM(AJ7:AJ11)</f>
        <v>26</v>
      </c>
      <c r="AK12" s="24">
        <f t="shared" ref="AK12" si="23">SUM(AK7:AK11)</f>
        <v>0</v>
      </c>
      <c r="AL12" s="25">
        <f t="shared" ref="AL12" si="24">SUM(AL7:AL11)</f>
        <v>0</v>
      </c>
      <c r="AM12" s="24">
        <f t="shared" ref="AM12" si="25">SUM(AM7:AM11)</f>
        <v>0</v>
      </c>
      <c r="AN12" s="25">
        <f t="shared" ref="AN12" si="26">SUM(AN7:AN11)</f>
        <v>0</v>
      </c>
      <c r="AO12" s="24">
        <f t="shared" ref="AO12" si="27">SUM(AO7:AO11)</f>
        <v>0</v>
      </c>
      <c r="AP12" s="25">
        <f t="shared" ref="AP12" si="28">SUM(AP7:AP11)</f>
        <v>0</v>
      </c>
      <c r="AQ12" s="24">
        <f t="shared" ref="AQ12" si="29">SUM(AQ7:AQ11)</f>
        <v>0</v>
      </c>
      <c r="AR12" s="19">
        <f>SUM(AR7:AR11)</f>
        <v>0</v>
      </c>
    </row>
    <row r="13" spans="1:44" x14ac:dyDescent="0.3">
      <c r="E13" s="26"/>
      <c r="F13" s="26"/>
    </row>
    <row r="15" spans="1:44" x14ac:dyDescent="0.3">
      <c r="B15" s="27" t="s">
        <v>8</v>
      </c>
    </row>
    <row r="16" spans="1:44" ht="14.4" customHeight="1" x14ac:dyDescent="0.3">
      <c r="B16" s="37" t="s">
        <v>28</v>
      </c>
      <c r="C16" s="37"/>
      <c r="D16" s="37"/>
      <c r="E16" s="37"/>
      <c r="F16" s="37"/>
      <c r="G16" s="37"/>
      <c r="H16" s="37"/>
      <c r="I16" s="37"/>
      <c r="J16" s="37"/>
    </row>
    <row r="17" spans="2:11" x14ac:dyDescent="0.3">
      <c r="B17" s="37"/>
      <c r="C17" s="37"/>
      <c r="D17" s="37"/>
      <c r="E17" s="37"/>
      <c r="F17" s="37"/>
      <c r="G17" s="37"/>
      <c r="H17" s="37"/>
      <c r="I17" s="37"/>
      <c r="J17" s="37"/>
    </row>
    <row r="18" spans="2:11" x14ac:dyDescent="0.3">
      <c r="B18" s="36" t="s">
        <v>17</v>
      </c>
      <c r="C18" s="36"/>
      <c r="D18" s="36"/>
      <c r="E18" s="36"/>
      <c r="F18" s="36"/>
      <c r="G18" s="36"/>
      <c r="H18" s="36"/>
      <c r="I18" s="36"/>
      <c r="J18" s="36"/>
      <c r="K18" s="29"/>
    </row>
  </sheetData>
  <sheetProtection algorithmName="SHA-512" hashValue="b2K3WJqL/YCOmEWPzqryyNGLcYnUigzYI9GKj8bqtgvterhOgpXFvMQ1eAZwjwIDGQF/vsPD3xVuAEETG1pGEA==" saltValue="IDYx/pPsTmbfEK/4LebKTw==" spinCount="100000" sheet="1" objects="1" scenarios="1"/>
  <mergeCells count="33">
    <mergeCell ref="AP4:AQ5"/>
    <mergeCell ref="AR4:AR5"/>
    <mergeCell ref="K3:AR3"/>
    <mergeCell ref="P4:Q5"/>
    <mergeCell ref="R4:S5"/>
    <mergeCell ref="V4:W5"/>
    <mergeCell ref="X4:Y5"/>
    <mergeCell ref="Z4:AA5"/>
    <mergeCell ref="AB4:AC5"/>
    <mergeCell ref="AD4:AE5"/>
    <mergeCell ref="AF4:AG5"/>
    <mergeCell ref="AH4:AI5"/>
    <mergeCell ref="AJ4:AK5"/>
    <mergeCell ref="AL4:AM5"/>
    <mergeCell ref="AN4:AO5"/>
    <mergeCell ref="T4:U5"/>
    <mergeCell ref="K4:K5"/>
    <mergeCell ref="L4:L5"/>
    <mergeCell ref="M4:M5"/>
    <mergeCell ref="O4:O5"/>
    <mergeCell ref="B18:J18"/>
    <mergeCell ref="B16:J17"/>
    <mergeCell ref="B4:B6"/>
    <mergeCell ref="N4:N5"/>
    <mergeCell ref="A4:A6"/>
    <mergeCell ref="J4:J5"/>
    <mergeCell ref="H4:H5"/>
    <mergeCell ref="I4:I5"/>
    <mergeCell ref="D4:D6"/>
    <mergeCell ref="C4:C6"/>
    <mergeCell ref="E4:E6"/>
    <mergeCell ref="G4:G5"/>
    <mergeCell ref="F4:F5"/>
  </mergeCells>
  <pageMargins left="0.70866141732283472" right="0.70866141732283472" top="0.74803149606299213" bottom="0.74803149606299213" header="0.31496062992125984" footer="0.31496062992125984"/>
  <pageSetup paperSize="9" scale="70" fitToWidth="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LOT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Safirescu Luana</dc:creator>
  <cp:lastModifiedBy>Dumitru Vlad</cp:lastModifiedBy>
  <cp:lastPrinted>2023-07-07T07:39:49Z</cp:lastPrinted>
  <dcterms:created xsi:type="dcterms:W3CDTF">2020-11-16T09:10:42Z</dcterms:created>
  <dcterms:modified xsi:type="dcterms:W3CDTF">2023-07-10T12:23:38Z</dcterms:modified>
</cp:coreProperties>
</file>